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STV\Vereinsmeisterschaft\VM 2026\TK\Wettkampfbestimmungen &amp; Anmeldeformular\"/>
    </mc:Choice>
  </mc:AlternateContent>
  <xr:revisionPtr revIDLastSave="0" documentId="13_ncr:1_{9FC08B42-6F5B-4C68-9B9C-81F9A8C02ED3}" xr6:coauthVersionLast="47" xr6:coauthVersionMax="47" xr10:uidLastSave="{00000000-0000-0000-0000-000000000000}"/>
  <workbookProtection workbookAlgorithmName="SHA-512" workbookHashValue="ty2BZ3piPOi+TIA77J/O1AIgKSFN46YN2pNlAbe0tFnfXPVaz4SSwkkJUpKh1gTZrvbtgPN9/RQbETC8uaAwZw==" workbookSaltValue="Dwt5a0IgVgRQauiCKoRpOw==" workbookSpinCount="100000" lockStructure="1"/>
  <bookViews>
    <workbookView xWindow="19200" yWindow="0" windowWidth="19200" windowHeight="21000" xr2:uid="{00000000-000D-0000-FFFF-FFFF00000000}"/>
  </bookViews>
  <sheets>
    <sheet name="AKTIVE" sheetId="1" r:id="rId1"/>
    <sheet name="35+" sheetId="5" r:id="rId2"/>
    <sheet name="JUGEND" sheetId="4" r:id="rId3"/>
    <sheet name="BANKVERBINDUNG" sheetId="2" r:id="rId4"/>
    <sheet name="BELEG Kosten Total" sheetId="6" r:id="rId5"/>
  </sheets>
  <definedNames>
    <definedName name="_xlnm.Print_Area" localSheetId="1">'35+'!$A$1:$G$67</definedName>
    <definedName name="_xlnm.Print_Area" localSheetId="0">AKTIVE!$A$1:$G$78</definedName>
    <definedName name="_xlnm.Print_Area" localSheetId="3">BANKVERBINDUNG!$A$1:$F$30</definedName>
    <definedName name="_xlnm.Print_Area" localSheetId="4">'BELEG Kosten Total'!$A$1:$F$48</definedName>
    <definedName name="_xlnm.Print_Area" localSheetId="2">JUGEND!$A$1:$G$38</definedName>
    <definedName name="_xlnm.Print_Titles" localSheetId="0">AKTIVE!$1:$8</definedName>
    <definedName name="_xlnm.Print_Titles" localSheetId="4">'BELEG Kosten Total'!$1:$9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5" l="1"/>
  <c r="G32" i="1"/>
  <c r="A21" i="5"/>
  <c r="A22" i="5"/>
  <c r="A29" i="5"/>
  <c r="D26" i="6"/>
  <c r="G36" i="5"/>
  <c r="A23" i="5"/>
  <c r="A24" i="5"/>
  <c r="A25" i="5"/>
  <c r="A26" i="5"/>
  <c r="G18" i="5"/>
  <c r="G13" i="5"/>
  <c r="G41" i="1"/>
  <c r="F8" i="6" s="1"/>
  <c r="G18" i="1"/>
  <c r="G13" i="1"/>
  <c r="G23" i="1"/>
  <c r="G20" i="4"/>
  <c r="G19" i="4"/>
  <c r="G18" i="4"/>
  <c r="G24" i="1"/>
  <c r="G22" i="1"/>
  <c r="G21" i="1"/>
  <c r="F13" i="6"/>
  <c r="G19" i="5"/>
  <c r="G17" i="5"/>
  <c r="G16" i="5"/>
  <c r="G14" i="5"/>
  <c r="G12" i="5"/>
  <c r="G11" i="5"/>
  <c r="G15" i="4"/>
  <c r="B25" i="6"/>
  <c r="B24" i="6"/>
  <c r="B23" i="6"/>
  <c r="A20" i="6"/>
  <c r="F16" i="6"/>
  <c r="F12" i="6"/>
  <c r="G33" i="5"/>
  <c r="G26" i="5"/>
  <c r="A30" i="5"/>
  <c r="A31" i="5"/>
  <c r="G22" i="5"/>
  <c r="G24" i="5"/>
  <c r="G25" i="5"/>
  <c r="G23" i="5"/>
  <c r="A1" i="4"/>
  <c r="G30" i="5" l="1"/>
  <c r="G36" i="1"/>
  <c r="G35" i="1"/>
  <c r="G31" i="1"/>
  <c r="G29" i="1"/>
  <c r="G27" i="1"/>
  <c r="G34" i="1"/>
  <c r="G30" i="1"/>
  <c r="G28" i="1"/>
  <c r="G26" i="1"/>
  <c r="G19" i="1"/>
  <c r="G17" i="1"/>
  <c r="G16" i="1"/>
  <c r="G14" i="1"/>
  <c r="G12" i="1"/>
  <c r="G11" i="1"/>
  <c r="A1" i="5" l="1"/>
  <c r="G42" i="1" l="1"/>
  <c r="F9" i="6" s="1"/>
  <c r="G38" i="1"/>
  <c r="G26" i="4" l="1"/>
  <c r="G37" i="5" l="1"/>
  <c r="F18" i="6" l="1"/>
  <c r="G31" i="5"/>
  <c r="G16" i="4"/>
  <c r="G14" i="4"/>
  <c r="G13" i="4"/>
  <c r="G29" i="5"/>
  <c r="G21" i="5"/>
  <c r="F35" i="2"/>
</calcChain>
</file>

<file path=xl/sharedStrings.xml><?xml version="1.0" encoding="utf-8"?>
<sst xmlns="http://schemas.openxmlformats.org/spreadsheetml/2006/main" count="274" uniqueCount="82">
  <si>
    <t>Verein:</t>
  </si>
  <si>
    <t>Telefon / E-Mail:</t>
  </si>
  <si>
    <t>GYG</t>
  </si>
  <si>
    <t>TAE</t>
  </si>
  <si>
    <t>Anzahl TU</t>
  </si>
  <si>
    <t>Geräteturnen</t>
  </si>
  <si>
    <t>Pendellauf TU</t>
  </si>
  <si>
    <t>Anzahl Teams:</t>
  </si>
  <si>
    <t>Disziplin:</t>
  </si>
  <si>
    <t>Feldgrösse:</t>
  </si>
  <si>
    <t>TOTAL</t>
  </si>
  <si>
    <t>Pendellauf TI</t>
  </si>
  <si>
    <t>Fachtest-Allround</t>
  </si>
  <si>
    <t>Anzahl TI</t>
  </si>
  <si>
    <t>TOTAL eingesetzte TI/TU:</t>
  </si>
  <si>
    <t>TOTAL zu bezahlendes Startgeld:</t>
  </si>
  <si>
    <t>40 x 25</t>
  </si>
  <si>
    <t>JUGEND</t>
  </si>
  <si>
    <t>GRATIS</t>
  </si>
  <si>
    <t>Angaben zum Überweisen von Start- und Haftgeld</t>
  </si>
  <si>
    <t>Bankverbindung des teilnehmenden Vereins</t>
  </si>
  <si>
    <t xml:space="preserve">Vermerk:            </t>
  </si>
  <si>
    <t>AKTIVE</t>
  </si>
  <si>
    <t>IBAN:</t>
  </si>
  <si>
    <t>IBAN</t>
  </si>
  <si>
    <t>Steinstossen TI</t>
  </si>
  <si>
    <t>35+</t>
  </si>
  <si>
    <t>TOTAL eingesetzte TI/TU  zwischen 16 und 18 Jahren:</t>
  </si>
  <si>
    <t>TOTAL eingesetzte TI/TU  über 18 Jahre:</t>
  </si>
  <si>
    <t>TOTAL eingesetzte TI/TU  unter 16 Jahren:</t>
  </si>
  <si>
    <t>Kassier Adresse:</t>
  </si>
  <si>
    <t>Kassier Name:</t>
  </si>
  <si>
    <t>Bankverbindung</t>
  </si>
  <si>
    <t>Konto lautend auf:</t>
  </si>
  <si>
    <t>Name der Bank:</t>
  </si>
  <si>
    <t>Adresse der Bank:</t>
  </si>
  <si>
    <t>Adresse:</t>
  </si>
  <si>
    <t>Name:</t>
  </si>
  <si>
    <t>Steinheben TI</t>
  </si>
  <si>
    <t>TOTAL zu bezahlendes Haftgeld:</t>
  </si>
  <si>
    <t>gewünschte Anzahl Turnkreuze (max. gleich Total eingesetzte TI/TU):</t>
  </si>
  <si>
    <t>TAE Paar</t>
  </si>
  <si>
    <t>TOTAL zu bezahlendes Essensgeld (Nachtessen):</t>
  </si>
  <si>
    <t>gewünschte Anzahl Abendessen (Fr. 15.-- pro Abendessen):</t>
  </si>
  <si>
    <t>GYM 3-5er-Team</t>
  </si>
  <si>
    <t>GYM Rasen</t>
  </si>
  <si>
    <t>TAE 3-5er-Team</t>
  </si>
  <si>
    <t>Name / E-Mail:</t>
  </si>
  <si>
    <t>Meldung Schiedsrichter Fachtest-Allround</t>
  </si>
  <si>
    <t>O Teilnahme am Wettkampf:</t>
  </si>
  <si>
    <t>(max. 1 Disziplin)</t>
  </si>
  <si>
    <t>GYM Bühne</t>
  </si>
  <si>
    <t>BELEG Kosten Total</t>
  </si>
  <si>
    <t>NACHTESSEN</t>
  </si>
  <si>
    <t>START- &amp; HAFTGELD</t>
  </si>
  <si>
    <t>HAFTGELD</t>
  </si>
  <si>
    <t xml:space="preserve">TOTAL </t>
  </si>
  <si>
    <t>BA</t>
  </si>
  <si>
    <t>BO</t>
  </si>
  <si>
    <t>SSB</t>
  </si>
  <si>
    <t>SR</t>
  </si>
  <si>
    <t>SP</t>
  </si>
  <si>
    <t>GK</t>
  </si>
  <si>
    <t>Detail GK</t>
  </si>
  <si>
    <t>Anzahl TI/TU  x Fr. 25.-- + Fr. 200.-- (Haftgeld)</t>
  </si>
  <si>
    <t>Meldung Wertungsrichter Vereinsgeräteturnen</t>
  </si>
  <si>
    <t>(Disziplin angeben)</t>
  </si>
  <si>
    <t>Kugelstossen TU</t>
  </si>
  <si>
    <t>Kugelstossen TI</t>
  </si>
  <si>
    <t>Frauen/Männer (35+)</t>
  </si>
  <si>
    <t>Anmeldeformular KSTV-Vereinsmeisterschaft 2026 in Lachen SZ</t>
  </si>
  <si>
    <t>KSTV-Vereinsmeisterschaft 2026 in Lachen SZ</t>
  </si>
  <si>
    <t>Schwyzer Kantonalbank, 6431 Schwyz</t>
  </si>
  <si>
    <t>Turnverein Lachen</t>
  </si>
  <si>
    <t>CH72 0077 7002 0296 7007 9</t>
  </si>
  <si>
    <r>
      <t xml:space="preserve">KSTV-Vereinsmeisterschaft 2026 &amp; </t>
    </r>
    <r>
      <rPr>
        <i/>
        <sz val="10"/>
        <color rgb="FFFF0000"/>
        <rFont val="Arial"/>
        <family val="2"/>
      </rPr>
      <t>Vereinsname</t>
    </r>
  </si>
  <si>
    <t xml:space="preserve">KSTV-Vereinsmeisterschaft 2026 - </t>
  </si>
  <si>
    <t>Bankverbindung STV Lachen</t>
  </si>
  <si>
    <t>Weitsprung TU</t>
  </si>
  <si>
    <t>Hochsprung TI</t>
  </si>
  <si>
    <t>Steinheben TU</t>
  </si>
  <si>
    <t>800m-Lauf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</si>
</sst>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31">
    <font>
      <sz val="10"/>
      <name val="Arial"/>
    </font>
    <font>
      <sz val="12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9" fillId="8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43" fontId="0" fillId="0" borderId="1" xfId="1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0" borderId="11" xfId="0" applyBorder="1"/>
    <xf numFmtId="0" fontId="4" fillId="0" borderId="2" xfId="0" applyFont="1" applyBorder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5" fillId="0" borderId="4" xfId="0" applyFont="1" applyBorder="1"/>
    <xf numFmtId="0" fontId="4" fillId="0" borderId="6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0" fillId="0" borderId="23" xfId="0" applyBorder="1" applyAlignment="1">
      <alignment horizontal="center"/>
    </xf>
    <xf numFmtId="0" fontId="4" fillId="0" borderId="25" xfId="0" applyFont="1" applyBorder="1"/>
    <xf numFmtId="0" fontId="0" fillId="0" borderId="23" xfId="0" applyBorder="1"/>
    <xf numFmtId="0" fontId="26" fillId="0" borderId="0" xfId="0" applyFont="1"/>
    <xf numFmtId="164" fontId="1" fillId="0" borderId="1" xfId="1" applyNumberFormat="1" applyFont="1" applyBorder="1" applyAlignment="1" applyProtection="1">
      <alignment horizontal="right" vertical="center"/>
    </xf>
    <xf numFmtId="164" fontId="25" fillId="0" borderId="1" xfId="1" applyNumberFormat="1" applyFont="1" applyBorder="1" applyAlignment="1" applyProtection="1">
      <alignment horizontal="right" vertic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9" fillId="0" borderId="0" xfId="0" applyFont="1"/>
    <xf numFmtId="0" fontId="0" fillId="10" borderId="1" xfId="0" applyFill="1" applyBorder="1" applyAlignment="1" applyProtection="1">
      <alignment horizontal="center"/>
      <protection locked="0"/>
    </xf>
    <xf numFmtId="0" fontId="4" fillId="10" borderId="1" xfId="0" applyFont="1" applyFill="1" applyBorder="1" applyProtection="1">
      <protection locked="0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4" fillId="9" borderId="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9" borderId="2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horizontal="center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9" borderId="24" xfId="0" applyFont="1" applyFill="1" applyBorder="1" applyAlignment="1" applyProtection="1">
      <alignment horizontal="left" vertical="center"/>
      <protection locked="0"/>
    </xf>
    <xf numFmtId="0" fontId="1" fillId="9" borderId="2" xfId="0" applyFont="1" applyFill="1" applyBorder="1" applyAlignment="1" applyProtection="1">
      <alignment horizontal="left" vertical="center"/>
      <protection locked="0"/>
    </xf>
    <xf numFmtId="0" fontId="4" fillId="9" borderId="2" xfId="0" applyFont="1" applyFill="1" applyBorder="1" applyAlignment="1" applyProtection="1">
      <alignment horizontal="left" vertical="center"/>
      <protection locked="0"/>
    </xf>
    <xf numFmtId="0" fontId="4" fillId="9" borderId="12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6" fillId="9" borderId="2" xfId="0" applyFont="1" applyFill="1" applyBorder="1" applyAlignment="1" applyProtection="1">
      <alignment horizontal="left" vertical="center"/>
      <protection locked="0"/>
    </xf>
  </cellXfs>
  <cellStyles count="19">
    <cellStyle name="Ausgabe" xfId="11" builtinId="21" hidden="1"/>
    <cellStyle name="Berechnung" xfId="12" builtinId="22" hidden="1"/>
    <cellStyle name="Eingabe" xfId="10" builtinId="20" hidden="1"/>
    <cellStyle name="Ergebnis" xfId="18" builtinId="25" hidden="1"/>
    <cellStyle name="Erklärender Text" xfId="17" builtinId="53" hidden="1"/>
    <cellStyle name="Gut" xfId="7" builtinId="26" hidden="1"/>
    <cellStyle name="Komma" xfId="1" builtinId="3"/>
    <cellStyle name="Neutral" xfId="9" builtinId="28" hidden="1"/>
    <cellStyle name="Notiz" xfId="16" builtinId="10" hidden="1"/>
    <cellStyle name="Schlecht" xfId="8" builtinId="27" hidden="1"/>
    <cellStyle name="Standard" xfId="0" builtinId="0"/>
    <cellStyle name="Überschrift" xfId="2" builtinId="15" hidden="1"/>
    <cellStyle name="Überschrift 1" xfId="3" builtinId="16" hidden="1"/>
    <cellStyle name="Überschrift 2" xfId="4" builtinId="17" hidden="1"/>
    <cellStyle name="Überschrift 3" xfId="5" builtinId="18" hidden="1"/>
    <cellStyle name="Überschrift 4" xfId="6" builtinId="19" hidden="1"/>
    <cellStyle name="Verknüpfte Zelle" xfId="13" builtinId="24" hidden="1"/>
    <cellStyle name="Warnender Text" xfId="15" builtinId="11" hidden="1"/>
    <cellStyle name="Zelle überprüfen" xfId="14" builtinId="23" hidden="1"/>
  </cellStyles>
  <dxfs count="0"/>
  <tableStyles count="0" defaultTableStyle="TableStyleMedium9" defaultPivotStyle="PivotStyleLight16"/>
  <colors>
    <mruColors>
      <color rgb="FFFFFFEB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27</xdr:row>
      <xdr:rowOff>152400</xdr:rowOff>
    </xdr:from>
    <xdr:to>
      <xdr:col>5</xdr:col>
      <xdr:colOff>1969449</xdr:colOff>
      <xdr:row>46</xdr:row>
      <xdr:rowOff>85724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7E94F8-E495-D7F1-123A-3DF9021C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72200"/>
          <a:ext cx="6093774" cy="3124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tabSelected="1" zoomScale="125" zoomScaleNormal="125" zoomScaleSheetLayoutView="115" workbookViewId="0">
      <selection activeCell="B5" sqref="B5:G5"/>
    </sheetView>
  </sheetViews>
  <sheetFormatPr baseColWidth="10" defaultColWidth="11.42578125" defaultRowHeight="12.75"/>
  <cols>
    <col min="1" max="1" width="17.7109375" customWidth="1"/>
    <col min="2" max="2" width="13.7109375" customWidth="1"/>
    <col min="3" max="3" width="14.7109375" customWidth="1"/>
    <col min="4" max="4" width="11.28515625" customWidth="1"/>
    <col min="5" max="7" width="12" style="2" customWidth="1"/>
  </cols>
  <sheetData>
    <row r="1" spans="1:20" ht="16.5">
      <c r="A1" s="55" t="s">
        <v>70</v>
      </c>
      <c r="B1" s="55"/>
      <c r="C1" s="55"/>
      <c r="D1" s="55"/>
      <c r="E1" s="55"/>
      <c r="F1" s="55"/>
      <c r="G1" s="55"/>
    </row>
    <row r="2" spans="1:20" ht="12" customHeight="1">
      <c r="A2" s="27"/>
      <c r="B2" s="27"/>
      <c r="C2" s="27"/>
      <c r="D2" s="27"/>
      <c r="E2" s="27"/>
      <c r="F2" s="27"/>
      <c r="G2" s="27"/>
    </row>
    <row r="3" spans="1:20" ht="20.25">
      <c r="A3" s="57" t="s">
        <v>22</v>
      </c>
      <c r="B3" s="57"/>
      <c r="C3" s="57"/>
      <c r="D3" s="57"/>
      <c r="E3" s="57"/>
      <c r="F3" s="57"/>
      <c r="G3" s="57"/>
    </row>
    <row r="5" spans="1:20" s="1" customFormat="1" ht="21.95" customHeight="1">
      <c r="A5" s="1" t="s">
        <v>0</v>
      </c>
      <c r="B5" s="56"/>
      <c r="C5" s="56"/>
      <c r="D5" s="56"/>
      <c r="E5" s="56"/>
      <c r="F5" s="56"/>
      <c r="G5" s="56"/>
    </row>
    <row r="6" spans="1:20" s="1" customFormat="1" ht="21.95" customHeight="1">
      <c r="A6" s="1" t="s">
        <v>37</v>
      </c>
      <c r="B6" s="56"/>
      <c r="C6" s="56"/>
      <c r="D6" s="56"/>
      <c r="E6" s="56"/>
      <c r="F6" s="56"/>
      <c r="G6" s="56"/>
    </row>
    <row r="7" spans="1:20" s="1" customFormat="1" ht="21.95" customHeight="1">
      <c r="A7" s="1" t="s">
        <v>36</v>
      </c>
      <c r="B7" s="56"/>
      <c r="C7" s="56"/>
      <c r="D7" s="56"/>
      <c r="E7" s="56"/>
      <c r="F7" s="56"/>
      <c r="G7" s="56"/>
    </row>
    <row r="8" spans="1:20" s="1" customFormat="1" ht="21.95" customHeight="1">
      <c r="A8" s="1" t="s">
        <v>1</v>
      </c>
      <c r="B8" s="56"/>
      <c r="C8" s="56"/>
      <c r="D8" s="56"/>
      <c r="E8" s="56"/>
      <c r="F8" s="56"/>
      <c r="G8" s="56"/>
    </row>
    <row r="10" spans="1:20">
      <c r="E10" s="2" t="s">
        <v>13</v>
      </c>
      <c r="F10" s="2" t="s">
        <v>4</v>
      </c>
      <c r="G10" s="2" t="s">
        <v>10</v>
      </c>
    </row>
    <row r="11" spans="1:20" ht="15.95" customHeight="1">
      <c r="A11" s="50" t="s">
        <v>45</v>
      </c>
      <c r="B11" s="9" t="s">
        <v>9</v>
      </c>
      <c r="C11" s="31"/>
      <c r="D11" s="7"/>
      <c r="E11" s="31"/>
      <c r="F11" s="31"/>
      <c r="G11" s="3" t="str">
        <f>IF(E11+F11=0,"",SUM(E11+F11))</f>
        <v/>
      </c>
      <c r="I11" s="48" t="s">
        <v>45</v>
      </c>
      <c r="J11" s="48"/>
      <c r="K11" s="48"/>
      <c r="L11" s="48"/>
      <c r="M11" s="48"/>
      <c r="N11" s="48"/>
      <c r="O11" s="4"/>
      <c r="P11" s="4"/>
      <c r="Q11" s="4"/>
      <c r="R11" s="4"/>
      <c r="S11" s="4"/>
      <c r="T11" s="4"/>
    </row>
    <row r="12" spans="1:20" ht="15.95" customHeight="1">
      <c r="A12" s="50" t="s">
        <v>51</v>
      </c>
      <c r="B12" s="9" t="s">
        <v>9</v>
      </c>
      <c r="C12" s="31"/>
      <c r="D12" s="7"/>
      <c r="E12" s="31"/>
      <c r="F12" s="31"/>
      <c r="G12" s="3" t="str">
        <f>IF(E12+F12=0,"",SUM(E12+F12))</f>
        <v/>
      </c>
      <c r="I12" s="48" t="s">
        <v>51</v>
      </c>
      <c r="J12" s="48"/>
      <c r="K12" s="48"/>
      <c r="L12" s="48"/>
      <c r="M12" s="48"/>
      <c r="N12" s="48"/>
      <c r="O12" s="4"/>
      <c r="P12" s="4"/>
      <c r="Q12" s="4"/>
      <c r="R12" s="4"/>
      <c r="S12" s="4"/>
      <c r="T12" s="4"/>
    </row>
    <row r="13" spans="1:20" ht="15.95" customHeight="1">
      <c r="A13" s="50" t="s">
        <v>44</v>
      </c>
      <c r="B13" s="9" t="s">
        <v>9</v>
      </c>
      <c r="C13" s="32"/>
      <c r="D13" s="7"/>
      <c r="E13" s="31"/>
      <c r="F13" s="31"/>
      <c r="G13" s="3" t="str">
        <f>IF(E13+F13=0,"",SUM(E13+F13))</f>
        <v/>
      </c>
      <c r="I13" s="48" t="s">
        <v>44</v>
      </c>
      <c r="J13" s="48"/>
      <c r="K13" s="48"/>
      <c r="L13" s="48"/>
      <c r="M13" s="48"/>
      <c r="N13" s="48"/>
      <c r="O13" s="4"/>
      <c r="P13" s="4"/>
      <c r="Q13" s="4"/>
      <c r="R13" s="4"/>
      <c r="S13" s="4"/>
      <c r="T13" s="4"/>
    </row>
    <row r="14" spans="1:20" ht="15.95" customHeight="1">
      <c r="A14" s="50"/>
      <c r="B14" s="9" t="s">
        <v>9</v>
      </c>
      <c r="C14" s="32"/>
      <c r="D14" s="7"/>
      <c r="E14" s="31"/>
      <c r="F14" s="31"/>
      <c r="G14" s="3" t="str">
        <f>IF(E14+F14=0,"",SUM(E14+F14))</f>
        <v/>
      </c>
      <c r="I14" s="48"/>
      <c r="J14" s="48"/>
      <c r="K14" s="48"/>
      <c r="L14" s="48"/>
      <c r="M14" s="48"/>
      <c r="N14" s="48"/>
      <c r="O14" s="4"/>
      <c r="P14" s="4"/>
      <c r="Q14" s="4"/>
      <c r="R14" s="4"/>
      <c r="S14" s="4"/>
      <c r="T14" s="4"/>
    </row>
    <row r="15" spans="1:20">
      <c r="A15" s="4"/>
      <c r="C15" s="2"/>
      <c r="E15" s="2" t="s">
        <v>13</v>
      </c>
      <c r="F15" s="2" t="s">
        <v>4</v>
      </c>
      <c r="G15" s="2" t="s">
        <v>10</v>
      </c>
      <c r="I15" s="48"/>
      <c r="J15" s="48"/>
      <c r="K15" s="48"/>
      <c r="L15" s="48"/>
      <c r="M15" s="48"/>
      <c r="N15" s="48"/>
      <c r="O15" s="4"/>
      <c r="P15" s="4"/>
      <c r="Q15" s="4"/>
      <c r="R15" s="4"/>
      <c r="S15" s="4"/>
      <c r="T15" s="4"/>
    </row>
    <row r="16" spans="1:20" ht="15.95" customHeight="1">
      <c r="A16" s="50" t="s">
        <v>3</v>
      </c>
      <c r="B16" s="9" t="s">
        <v>9</v>
      </c>
      <c r="C16" s="32"/>
      <c r="D16" s="7"/>
      <c r="E16" s="31"/>
      <c r="F16" s="31"/>
      <c r="G16" s="3" t="str">
        <f>IF(E16+F16=0,"",SUM(E16+F16))</f>
        <v/>
      </c>
      <c r="I16" s="48" t="s">
        <v>3</v>
      </c>
      <c r="J16" s="48"/>
      <c r="K16" s="48"/>
      <c r="L16" s="48"/>
      <c r="M16" s="48"/>
      <c r="N16" s="48"/>
      <c r="O16" s="4"/>
      <c r="P16" s="4"/>
      <c r="Q16" s="4"/>
      <c r="R16" s="4"/>
      <c r="S16" s="4"/>
      <c r="T16" s="4"/>
    </row>
    <row r="17" spans="1:20" ht="15.95" customHeight="1">
      <c r="A17" s="50" t="s">
        <v>46</v>
      </c>
      <c r="B17" s="9" t="s">
        <v>9</v>
      </c>
      <c r="C17" s="32"/>
      <c r="D17" s="7"/>
      <c r="E17" s="31"/>
      <c r="F17" s="31"/>
      <c r="G17" s="3" t="str">
        <f>IF(E17+F17=0,"",SUM(E17+F17))</f>
        <v/>
      </c>
      <c r="I17" s="48" t="s">
        <v>46</v>
      </c>
      <c r="J17" s="48"/>
      <c r="K17" s="48"/>
      <c r="L17" s="48"/>
      <c r="M17" s="48"/>
      <c r="N17" s="48"/>
      <c r="O17" s="4"/>
      <c r="P17" s="4"/>
      <c r="Q17" s="4"/>
      <c r="R17" s="4"/>
      <c r="S17" s="4"/>
      <c r="T17" s="4"/>
    </row>
    <row r="18" spans="1:20" ht="15.95" customHeight="1">
      <c r="A18" s="50" t="s">
        <v>41</v>
      </c>
      <c r="B18" s="9" t="s">
        <v>9</v>
      </c>
      <c r="C18" s="32"/>
      <c r="D18" s="7"/>
      <c r="E18" s="31"/>
      <c r="F18" s="31"/>
      <c r="G18" s="3" t="str">
        <f>IF(E18+F18=0,"",SUM(E18+F18))</f>
        <v/>
      </c>
      <c r="I18" s="48" t="s">
        <v>41</v>
      </c>
      <c r="J18" s="48"/>
      <c r="K18" s="48"/>
      <c r="L18" s="48"/>
      <c r="M18" s="48"/>
      <c r="N18" s="48"/>
      <c r="O18" s="4"/>
      <c r="P18" s="4"/>
      <c r="Q18" s="4"/>
      <c r="R18" s="4"/>
      <c r="S18" s="4"/>
      <c r="T18" s="4"/>
    </row>
    <row r="19" spans="1:20" ht="15.95" customHeight="1">
      <c r="A19" s="50"/>
      <c r="B19" s="9" t="s">
        <v>9</v>
      </c>
      <c r="C19" s="32"/>
      <c r="D19" s="7"/>
      <c r="E19" s="31"/>
      <c r="F19" s="31"/>
      <c r="G19" s="3" t="str">
        <f>IF(E19+F19=0,"",SUM(E19+F19))</f>
        <v/>
      </c>
      <c r="I19" s="48"/>
      <c r="J19" s="48"/>
      <c r="K19" s="48"/>
      <c r="L19" s="48"/>
      <c r="M19" s="48"/>
      <c r="N19" s="48"/>
      <c r="O19" s="4"/>
      <c r="P19" s="4"/>
      <c r="Q19" s="4"/>
      <c r="R19" s="4"/>
      <c r="S19" s="4"/>
      <c r="T19" s="4"/>
    </row>
    <row r="20" spans="1:20">
      <c r="A20" s="4"/>
      <c r="C20" s="2"/>
      <c r="D20" s="4" t="s">
        <v>63</v>
      </c>
      <c r="E20" s="2" t="s">
        <v>13</v>
      </c>
      <c r="F20" s="2" t="s">
        <v>4</v>
      </c>
      <c r="G20" s="2" t="s">
        <v>10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5.95" customHeight="1">
      <c r="A21" s="8" t="s">
        <v>5</v>
      </c>
      <c r="B21" s="9" t="s">
        <v>8</v>
      </c>
      <c r="C21" s="49"/>
      <c r="D21" s="31"/>
      <c r="E21" s="31"/>
      <c r="F21" s="31"/>
      <c r="G21" s="3" t="str">
        <f>IF(E21+F21=0,"",SUM(E21+F21))</f>
        <v/>
      </c>
      <c r="I21" s="48" t="s">
        <v>57</v>
      </c>
      <c r="J21" s="48" t="s">
        <v>58</v>
      </c>
      <c r="K21" s="48" t="s">
        <v>59</v>
      </c>
      <c r="L21" s="48" t="s">
        <v>60</v>
      </c>
      <c r="M21" s="48" t="s">
        <v>61</v>
      </c>
      <c r="N21" s="48" t="s">
        <v>62</v>
      </c>
    </row>
    <row r="22" spans="1:20" ht="15.95" customHeight="1">
      <c r="A22" s="8" t="s">
        <v>5</v>
      </c>
      <c r="B22" s="9" t="s">
        <v>8</v>
      </c>
      <c r="C22" s="49"/>
      <c r="D22" s="31"/>
      <c r="E22" s="31"/>
      <c r="F22" s="31"/>
      <c r="G22" s="3" t="str">
        <f>IF(E22+F22=0,"",SUM(E22+F22))</f>
        <v/>
      </c>
      <c r="I22" s="48"/>
      <c r="J22" s="48"/>
      <c r="K22" s="48"/>
      <c r="L22" s="48"/>
      <c r="M22" s="48"/>
      <c r="N22" s="48"/>
      <c r="O22" s="4"/>
    </row>
    <row r="23" spans="1:20" ht="15.95" customHeight="1">
      <c r="A23" s="8" t="s">
        <v>5</v>
      </c>
      <c r="B23" s="9" t="s">
        <v>8</v>
      </c>
      <c r="C23" s="49"/>
      <c r="D23" s="31"/>
      <c r="E23" s="31"/>
      <c r="F23" s="31"/>
      <c r="G23" s="3" t="str">
        <f>IF(E23+F23=0,"",SUM(E23+F23))</f>
        <v/>
      </c>
      <c r="I23" s="4"/>
      <c r="J23" s="4"/>
      <c r="K23" s="4"/>
    </row>
    <row r="24" spans="1:20" ht="15.95" customHeight="1">
      <c r="A24" s="8" t="s">
        <v>5</v>
      </c>
      <c r="B24" s="9" t="s">
        <v>8</v>
      </c>
      <c r="C24" s="49"/>
      <c r="D24" s="31"/>
      <c r="E24" s="31"/>
      <c r="F24" s="31"/>
      <c r="G24" s="3" t="str">
        <f>IF(E24+F24=0,"",SUM(E24+F24))</f>
        <v/>
      </c>
      <c r="I24" s="4"/>
      <c r="J24" s="4"/>
      <c r="K24" s="4"/>
    </row>
    <row r="25" spans="1:20">
      <c r="A25" s="4"/>
      <c r="C25" s="2"/>
      <c r="E25" s="2" t="s">
        <v>13</v>
      </c>
      <c r="F25" s="2" t="s">
        <v>4</v>
      </c>
      <c r="G25" s="2" t="s">
        <v>10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.95" customHeight="1">
      <c r="A26" s="8" t="s">
        <v>78</v>
      </c>
      <c r="B26" s="9" t="s">
        <v>7</v>
      </c>
      <c r="C26" s="31"/>
      <c r="D26" s="7"/>
      <c r="E26" s="7"/>
      <c r="F26" s="3">
        <v>7</v>
      </c>
      <c r="G26" s="3" t="str">
        <f>IF(C26=0,"",C26*F26)</f>
        <v/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.95" customHeight="1">
      <c r="A27" s="8" t="s">
        <v>79</v>
      </c>
      <c r="B27" s="9" t="s">
        <v>7</v>
      </c>
      <c r="C27" s="31"/>
      <c r="D27" s="7"/>
      <c r="E27" s="3">
        <v>6</v>
      </c>
      <c r="F27" s="7"/>
      <c r="G27" s="3" t="str">
        <f>IF(C27=0,"",C27*E27)</f>
        <v/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5.95" customHeight="1">
      <c r="A28" s="8" t="s">
        <v>67</v>
      </c>
      <c r="B28" s="9" t="s">
        <v>7</v>
      </c>
      <c r="C28" s="31"/>
      <c r="D28" s="7"/>
      <c r="E28" s="7"/>
      <c r="F28" s="3">
        <v>7</v>
      </c>
      <c r="G28" s="3" t="str">
        <f>IF(C28=0,"",C28*F28)</f>
        <v/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95" customHeight="1">
      <c r="A29" s="8" t="s">
        <v>68</v>
      </c>
      <c r="B29" s="9" t="s">
        <v>7</v>
      </c>
      <c r="C29" s="31"/>
      <c r="D29" s="7"/>
      <c r="E29" s="3">
        <v>6</v>
      </c>
      <c r="F29" s="7"/>
      <c r="G29" s="3" t="str">
        <f>IF(C29=0,"",C29*E29)</f>
        <v/>
      </c>
    </row>
    <row r="30" spans="1:20" ht="15.95" customHeight="1">
      <c r="A30" s="8" t="s">
        <v>6</v>
      </c>
      <c r="B30" s="9" t="s">
        <v>7</v>
      </c>
      <c r="C30" s="31"/>
      <c r="D30" s="7"/>
      <c r="E30" s="7"/>
      <c r="F30" s="3">
        <v>8</v>
      </c>
      <c r="G30" s="3" t="str">
        <f>IF(C30=0,"",C30*F30)</f>
        <v/>
      </c>
    </row>
    <row r="31" spans="1:20" ht="15.95" customHeight="1">
      <c r="A31" s="8" t="s">
        <v>11</v>
      </c>
      <c r="B31" s="9" t="s">
        <v>7</v>
      </c>
      <c r="C31" s="31"/>
      <c r="D31" s="7"/>
      <c r="E31" s="3">
        <v>8</v>
      </c>
      <c r="F31" s="7"/>
      <c r="G31" s="3" t="str">
        <f>IF(C31=0,"",C31*E31)</f>
        <v/>
      </c>
    </row>
    <row r="32" spans="1:20" ht="15.95" customHeight="1">
      <c r="A32" s="8" t="s">
        <v>81</v>
      </c>
      <c r="B32" s="8" t="s">
        <v>7</v>
      </c>
      <c r="C32" s="31"/>
      <c r="D32" s="7"/>
      <c r="E32" s="33"/>
      <c r="F32" s="31"/>
      <c r="G32" s="3" t="str">
        <f>IF(E32+F32=0,"",SUM(E32+F32))</f>
        <v/>
      </c>
    </row>
    <row r="33" spans="1:7">
      <c r="A33" s="4"/>
      <c r="C33" s="36"/>
      <c r="E33" s="2" t="s">
        <v>13</v>
      </c>
      <c r="F33" s="2" t="s">
        <v>4</v>
      </c>
      <c r="G33" s="2" t="s">
        <v>10</v>
      </c>
    </row>
    <row r="34" spans="1:7" ht="15.95" customHeight="1">
      <c r="A34" s="8" t="s">
        <v>80</v>
      </c>
      <c r="B34" s="9" t="s">
        <v>7</v>
      </c>
      <c r="C34" s="31"/>
      <c r="D34" s="7"/>
      <c r="E34" s="7"/>
      <c r="F34" s="3">
        <v>7</v>
      </c>
      <c r="G34" s="3" t="str">
        <f>IF(C34=0,"",C34*F34)</f>
        <v/>
      </c>
    </row>
    <row r="35" spans="1:7" ht="15.95" customHeight="1">
      <c r="A35" s="8" t="s">
        <v>38</v>
      </c>
      <c r="B35" s="8" t="s">
        <v>7</v>
      </c>
      <c r="C35" s="31"/>
      <c r="D35" s="7"/>
      <c r="E35" s="3">
        <v>6</v>
      </c>
      <c r="F35" s="7"/>
      <c r="G35" s="3" t="str">
        <f>IF(C35=0,"",C35*E35)</f>
        <v/>
      </c>
    </row>
    <row r="36" spans="1:7" ht="15.95" customHeight="1">
      <c r="A36" s="8" t="s">
        <v>25</v>
      </c>
      <c r="B36" s="9" t="s">
        <v>7</v>
      </c>
      <c r="C36" s="31"/>
      <c r="D36" s="7"/>
      <c r="E36" s="3">
        <v>6</v>
      </c>
      <c r="F36" s="7"/>
      <c r="G36" s="3" t="str">
        <f>IF(C36=0,"",C36*E36)</f>
        <v/>
      </c>
    </row>
    <row r="37" spans="1:7">
      <c r="A37" s="4"/>
      <c r="C37" s="2"/>
      <c r="E37" s="2" t="s">
        <v>13</v>
      </c>
      <c r="F37" s="2" t="s">
        <v>4</v>
      </c>
      <c r="G37" s="2" t="s">
        <v>10</v>
      </c>
    </row>
    <row r="38" spans="1:7" ht="15.95" customHeight="1">
      <c r="A38" s="8" t="s">
        <v>12</v>
      </c>
      <c r="B38" s="8" t="s">
        <v>7</v>
      </c>
      <c r="C38" s="31"/>
      <c r="D38" s="7"/>
      <c r="E38" s="33"/>
      <c r="F38" s="31"/>
      <c r="G38" s="3" t="str">
        <f>IF(E38+F38=0,"",SUM(E38+F38))</f>
        <v/>
      </c>
    </row>
    <row r="39" spans="1:7" ht="15.95" customHeight="1">
      <c r="A39" s="4"/>
    </row>
    <row r="40" spans="1:7" ht="15" customHeight="1">
      <c r="A40" s="4" t="s">
        <v>14</v>
      </c>
      <c r="G40" s="31"/>
    </row>
    <row r="41" spans="1:7" ht="15" customHeight="1">
      <c r="A41" s="4" t="s">
        <v>15</v>
      </c>
      <c r="C41" s="4" t="s">
        <v>64</v>
      </c>
      <c r="D41" s="4"/>
      <c r="G41" s="10" t="str">
        <f>IF(G40=0,"",G40*25+200)</f>
        <v/>
      </c>
    </row>
    <row r="42" spans="1:7" ht="15" customHeight="1">
      <c r="A42" s="4" t="s">
        <v>42</v>
      </c>
      <c r="C42" s="5"/>
      <c r="D42" s="5"/>
      <c r="G42" s="10" t="str">
        <f>IF(G45=0,"",G45*15)</f>
        <v/>
      </c>
    </row>
    <row r="43" spans="1:7" ht="15" customHeight="1"/>
    <row r="44" spans="1:7" ht="15" customHeight="1">
      <c r="A44" s="4" t="s">
        <v>40</v>
      </c>
      <c r="C44" s="5"/>
      <c r="D44" s="5"/>
      <c r="G44" s="31"/>
    </row>
    <row r="45" spans="1:7" ht="15" customHeight="1">
      <c r="A45" s="4" t="s">
        <v>43</v>
      </c>
      <c r="C45" s="5"/>
      <c r="D45" s="5"/>
      <c r="G45" s="31"/>
    </row>
    <row r="46" spans="1:7" ht="15" customHeight="1"/>
    <row r="47" spans="1:7" ht="15" customHeight="1">
      <c r="A47" s="4" t="s">
        <v>29</v>
      </c>
      <c r="G47" s="31"/>
    </row>
    <row r="48" spans="1:7" ht="15" customHeight="1">
      <c r="A48" s="4" t="s">
        <v>27</v>
      </c>
      <c r="G48" s="31"/>
    </row>
    <row r="49" spans="1:7" ht="15" customHeight="1">
      <c r="A49" s="4" t="s">
        <v>28</v>
      </c>
      <c r="G49" s="31"/>
    </row>
    <row r="54" spans="1:7" ht="15.95" customHeight="1">
      <c r="A54" s="55" t="s">
        <v>65</v>
      </c>
      <c r="B54" s="55"/>
      <c r="C54" s="55"/>
      <c r="D54" s="55"/>
      <c r="E54" s="55"/>
      <c r="F54" s="55"/>
      <c r="G54" s="55"/>
    </row>
    <row r="55" spans="1:7" ht="15.95" customHeight="1"/>
    <row r="56" spans="1:7" ht="15.75" customHeight="1">
      <c r="A56" s="4" t="s">
        <v>47</v>
      </c>
      <c r="C56" s="54"/>
      <c r="D56" s="54"/>
      <c r="E56" s="54"/>
      <c r="F56" s="54"/>
      <c r="G56" s="54"/>
    </row>
    <row r="57" spans="1:7" ht="18.75" customHeight="1">
      <c r="A57" s="4" t="s">
        <v>49</v>
      </c>
      <c r="C57" s="54"/>
      <c r="D57" s="54"/>
      <c r="E57" s="54"/>
      <c r="F57" s="54"/>
      <c r="G57" s="54"/>
    </row>
    <row r="58" spans="1:7" ht="15.95" customHeight="1">
      <c r="A58" s="34" t="s">
        <v>66</v>
      </c>
      <c r="C58" s="35"/>
      <c r="D58" s="35"/>
      <c r="E58" s="35"/>
      <c r="F58" s="35"/>
      <c r="G58" s="35"/>
    </row>
    <row r="61" spans="1:7" ht="15.95" customHeight="1">
      <c r="A61" s="55" t="s">
        <v>48</v>
      </c>
      <c r="B61" s="55"/>
      <c r="C61" s="55"/>
      <c r="D61" s="55"/>
      <c r="E61" s="55"/>
      <c r="F61" s="55"/>
      <c r="G61" s="55"/>
    </row>
    <row r="62" spans="1:7" ht="15.95" customHeight="1"/>
    <row r="63" spans="1:7" ht="15.75" customHeight="1">
      <c r="A63" s="4" t="s">
        <v>47</v>
      </c>
      <c r="C63" s="54"/>
      <c r="D63" s="54"/>
      <c r="E63" s="54"/>
      <c r="F63" s="54"/>
      <c r="G63" s="54"/>
    </row>
    <row r="64" spans="1:7" ht="18.75" customHeight="1">
      <c r="A64" s="4" t="s">
        <v>49</v>
      </c>
      <c r="C64" s="54"/>
      <c r="D64" s="54"/>
      <c r="E64" s="54"/>
      <c r="F64" s="54"/>
      <c r="G64" s="54"/>
    </row>
    <row r="65" spans="1:7" ht="15.95" customHeight="1">
      <c r="A65" s="34" t="s">
        <v>50</v>
      </c>
      <c r="C65" s="35"/>
      <c r="D65" s="35"/>
      <c r="E65" s="35"/>
      <c r="F65" s="35"/>
      <c r="G65" s="35"/>
    </row>
    <row r="66" spans="1:7" ht="15.75" customHeight="1">
      <c r="A66" s="4" t="s">
        <v>47</v>
      </c>
      <c r="C66" s="54"/>
      <c r="D66" s="54"/>
      <c r="E66" s="54"/>
      <c r="F66" s="54"/>
      <c r="G66" s="54"/>
    </row>
    <row r="67" spans="1:7" ht="18.75" customHeight="1">
      <c r="A67" s="4" t="s">
        <v>49</v>
      </c>
      <c r="C67" s="54"/>
      <c r="D67" s="54"/>
      <c r="E67" s="54"/>
      <c r="F67" s="54"/>
      <c r="G67" s="54"/>
    </row>
    <row r="68" spans="1:7" ht="15.95" customHeight="1">
      <c r="A68" s="34" t="s">
        <v>50</v>
      </c>
      <c r="C68" s="35"/>
      <c r="D68" s="35"/>
      <c r="E68" s="35"/>
      <c r="F68" s="35"/>
      <c r="G68" s="35"/>
    </row>
    <row r="69" spans="1:7" ht="15.75" customHeight="1">
      <c r="A69" s="4" t="s">
        <v>47</v>
      </c>
      <c r="C69" s="54"/>
      <c r="D69" s="54"/>
      <c r="E69" s="54"/>
      <c r="F69" s="54"/>
      <c r="G69" s="54"/>
    </row>
    <row r="70" spans="1:7" ht="18.75" customHeight="1">
      <c r="A70" s="4" t="s">
        <v>49</v>
      </c>
      <c r="C70" s="54"/>
      <c r="D70" s="54"/>
      <c r="E70" s="54"/>
      <c r="F70" s="54"/>
      <c r="G70" s="54"/>
    </row>
    <row r="71" spans="1:7" ht="15.95" customHeight="1">
      <c r="A71" s="34" t="s">
        <v>50</v>
      </c>
      <c r="C71" s="35"/>
      <c r="D71" s="35"/>
      <c r="E71" s="35"/>
      <c r="F71" s="35"/>
      <c r="G71" s="35"/>
    </row>
    <row r="72" spans="1:7" ht="15.75" customHeight="1">
      <c r="A72" s="4" t="s">
        <v>47</v>
      </c>
      <c r="C72" s="54"/>
      <c r="D72" s="54"/>
      <c r="E72" s="54"/>
      <c r="F72" s="54"/>
      <c r="G72" s="54"/>
    </row>
    <row r="73" spans="1:7" ht="18.75" customHeight="1">
      <c r="A73" s="4" t="s">
        <v>49</v>
      </c>
      <c r="C73" s="54"/>
      <c r="D73" s="54"/>
      <c r="E73" s="54"/>
      <c r="F73" s="54"/>
      <c r="G73" s="54"/>
    </row>
    <row r="74" spans="1:7" ht="15.95" customHeight="1">
      <c r="A74" s="34" t="s">
        <v>50</v>
      </c>
      <c r="C74" s="35"/>
      <c r="D74" s="35"/>
      <c r="E74" s="35"/>
      <c r="F74" s="35"/>
      <c r="G74" s="35"/>
    </row>
    <row r="75" spans="1:7" ht="15.75" customHeight="1">
      <c r="A75" s="4" t="s">
        <v>47</v>
      </c>
      <c r="C75" s="54"/>
      <c r="D75" s="54"/>
      <c r="E75" s="54"/>
      <c r="F75" s="54"/>
      <c r="G75" s="54"/>
    </row>
    <row r="76" spans="1:7" ht="18.75" customHeight="1">
      <c r="A76" s="4" t="s">
        <v>49</v>
      </c>
      <c r="C76" s="54"/>
      <c r="D76" s="54"/>
      <c r="E76" s="54"/>
      <c r="F76" s="54"/>
      <c r="G76" s="54"/>
    </row>
    <row r="77" spans="1:7">
      <c r="A77" s="34" t="s">
        <v>50</v>
      </c>
    </row>
  </sheetData>
  <sheetProtection algorithmName="SHA-512" hashValue="h60Id1XLXcBVOmQ23IlKRMw0rkTiUrlQM64C6XeI8aAfDicK7qrhD12XAOZgPVd2mlF8cN4gpHN/sQyDRMXRSA==" saltValue="Zz0YvZpLm+rpSx4JIT5xfw==" spinCount="100000" sheet="1" selectLockedCells="1"/>
  <protectedRanges>
    <protectedRange algorithmName="SHA-512" hashValue="e7L4msqs+Cc5LndlDRtKmWixaXzR5rBm4O51ffTHKGeNnjR22L1r9LtkvkbeiDZIeAYkC6FgWwbDKUYgtLRRHA==" saltValue="jpEIvYgAH9KVo6YID78HRw==" spinCount="100000" sqref="D26:F31 D34:F36 D38 D32" name="Bereich1"/>
  </protectedRanges>
  <dataConsolidate/>
  <mergeCells count="20">
    <mergeCell ref="A54:G54"/>
    <mergeCell ref="C57:G57"/>
    <mergeCell ref="C56:G56"/>
    <mergeCell ref="A1:G1"/>
    <mergeCell ref="B5:G5"/>
    <mergeCell ref="B6:G6"/>
    <mergeCell ref="B8:G8"/>
    <mergeCell ref="B7:G7"/>
    <mergeCell ref="A3:G3"/>
    <mergeCell ref="A61:G61"/>
    <mergeCell ref="C63:G63"/>
    <mergeCell ref="C64:G64"/>
    <mergeCell ref="C66:G66"/>
    <mergeCell ref="C67:G67"/>
    <mergeCell ref="C76:G76"/>
    <mergeCell ref="C69:G69"/>
    <mergeCell ref="C70:G70"/>
    <mergeCell ref="C72:G72"/>
    <mergeCell ref="C73:G73"/>
    <mergeCell ref="C75:G75"/>
  </mergeCells>
  <phoneticPr fontId="0" type="noConversion"/>
  <dataValidations count="3">
    <dataValidation type="list" allowBlank="1" showInputMessage="1" showErrorMessage="1" sqref="A16:A19" xr:uid="{44EAEE1A-2ADC-4990-BCA9-8782D703A971}">
      <formula1>$I$16:$I$19</formula1>
    </dataValidation>
    <dataValidation type="list" allowBlank="1" showInputMessage="1" showErrorMessage="1" sqref="A11:A14" xr:uid="{E8E3F0CA-6EF9-4C0C-B52C-656FCAD5FFDB}">
      <formula1>$I$11:$I$14</formula1>
    </dataValidation>
    <dataValidation type="list" allowBlank="1" showInputMessage="1" showErrorMessage="1" sqref="C21:C24" xr:uid="{1E07122D-5992-4750-B4B2-56F85F599F4D}">
      <formula1>$I$21:$O$21</formula1>
    </dataValidation>
  </dataValidations>
  <pageMargins left="0.78740157480314965" right="0.78740157480314965" top="0.98425196850393704" bottom="0.98425196850393704" header="0.51181102362204722" footer="0.51181102362204722"/>
  <pageSetup paperSize="9" scale="90" fitToHeight="2" orientation="portrait" r:id="rId1"/>
  <headerFooter alignWithMargins="0"/>
  <rowBreaks count="1" manualBreakCount="1">
    <brk id="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zoomScale="125" zoomScaleNormal="125" zoomScaleSheetLayoutView="100" workbookViewId="0">
      <selection activeCell="F27" sqref="F27"/>
    </sheetView>
  </sheetViews>
  <sheetFormatPr baseColWidth="10" defaultColWidth="11.42578125" defaultRowHeight="12.75"/>
  <cols>
    <col min="1" max="1" width="17.7109375" customWidth="1"/>
    <col min="2" max="2" width="13.7109375" customWidth="1"/>
    <col min="3" max="3" width="14.7109375" customWidth="1"/>
    <col min="4" max="4" width="11.28515625" customWidth="1"/>
    <col min="5" max="7" width="12" style="2" customWidth="1"/>
  </cols>
  <sheetData>
    <row r="1" spans="1:17" ht="16.5">
      <c r="A1" s="55" t="str">
        <f>AKTIVE!A1</f>
        <v>Anmeldeformular KSTV-Vereinsmeisterschaft 2026 in Lachen SZ</v>
      </c>
      <c r="B1" s="55"/>
      <c r="C1" s="55"/>
      <c r="D1" s="55"/>
      <c r="E1" s="55"/>
      <c r="F1" s="55"/>
      <c r="G1" s="55"/>
    </row>
    <row r="2" spans="1:17" ht="12" customHeight="1">
      <c r="A2" s="27"/>
      <c r="B2" s="27"/>
      <c r="C2" s="27"/>
      <c r="D2" s="27"/>
      <c r="E2" s="27"/>
      <c r="F2" s="27"/>
      <c r="G2" s="27"/>
    </row>
    <row r="3" spans="1:17" ht="20.25">
      <c r="A3" s="57" t="s">
        <v>69</v>
      </c>
      <c r="B3" s="57"/>
      <c r="C3" s="57"/>
      <c r="D3" s="57"/>
      <c r="E3" s="57"/>
      <c r="F3" s="57"/>
      <c r="G3" s="57"/>
    </row>
    <row r="5" spans="1:17" s="1" customFormat="1" ht="21.95" customHeight="1">
      <c r="A5" s="1" t="s">
        <v>0</v>
      </c>
      <c r="B5" s="56"/>
      <c r="C5" s="56"/>
      <c r="D5" s="56"/>
      <c r="E5" s="56"/>
      <c r="F5" s="56"/>
      <c r="G5" s="56"/>
    </row>
    <row r="6" spans="1:17" s="1" customFormat="1" ht="21.95" customHeight="1">
      <c r="A6" s="1" t="s">
        <v>37</v>
      </c>
      <c r="B6" s="56"/>
      <c r="C6" s="56"/>
      <c r="D6" s="56"/>
      <c r="E6" s="56"/>
      <c r="F6" s="56"/>
      <c r="G6" s="56"/>
    </row>
    <row r="7" spans="1:17" s="1" customFormat="1" ht="21.95" customHeight="1">
      <c r="A7" s="1" t="s">
        <v>36</v>
      </c>
      <c r="B7" s="56"/>
      <c r="C7" s="56"/>
      <c r="D7" s="56"/>
      <c r="E7" s="56"/>
      <c r="F7" s="56"/>
      <c r="G7" s="56"/>
    </row>
    <row r="8" spans="1:17" s="1" customFormat="1" ht="21.95" customHeight="1">
      <c r="A8" s="1" t="s">
        <v>1</v>
      </c>
      <c r="B8" s="56"/>
      <c r="C8" s="56"/>
      <c r="D8" s="56"/>
      <c r="E8" s="56"/>
      <c r="F8" s="56"/>
      <c r="G8" s="56"/>
    </row>
    <row r="10" spans="1:17">
      <c r="E10" s="2" t="s">
        <v>13</v>
      </c>
      <c r="F10" s="2" t="s">
        <v>4</v>
      </c>
      <c r="G10" s="2" t="s">
        <v>10</v>
      </c>
    </row>
    <row r="11" spans="1:17" ht="15.95" customHeight="1">
      <c r="A11" s="50" t="s">
        <v>45</v>
      </c>
      <c r="B11" s="9" t="s">
        <v>9</v>
      </c>
      <c r="C11" s="31"/>
      <c r="D11" s="7"/>
      <c r="E11" s="31"/>
      <c r="F11" s="31"/>
      <c r="G11" s="3" t="str">
        <f>IF(E11+F11=0,"",SUM(E11+F11))</f>
        <v/>
      </c>
      <c r="I11" s="48" t="s">
        <v>45</v>
      </c>
      <c r="J11" s="48"/>
      <c r="K11" s="48"/>
      <c r="L11" s="48"/>
      <c r="M11" s="48"/>
      <c r="N11" s="48"/>
      <c r="O11" s="4"/>
      <c r="P11" s="4"/>
      <c r="Q11" s="4"/>
    </row>
    <row r="12" spans="1:17" ht="15.95" customHeight="1">
      <c r="A12" s="50" t="s">
        <v>51</v>
      </c>
      <c r="B12" s="9" t="s">
        <v>9</v>
      </c>
      <c r="C12" s="31"/>
      <c r="D12" s="7"/>
      <c r="E12" s="31"/>
      <c r="F12" s="31"/>
      <c r="G12" s="3" t="str">
        <f>IF(E12+F12=0,"",SUM(E12+F12))</f>
        <v/>
      </c>
      <c r="I12" s="48" t="s">
        <v>51</v>
      </c>
      <c r="J12" s="48"/>
      <c r="K12" s="48"/>
      <c r="L12" s="48"/>
      <c r="M12" s="48"/>
      <c r="N12" s="48"/>
      <c r="O12" s="4"/>
      <c r="P12" s="4"/>
      <c r="Q12" s="4"/>
    </row>
    <row r="13" spans="1:17" ht="15.95" customHeight="1">
      <c r="A13" s="50" t="s">
        <v>44</v>
      </c>
      <c r="B13" s="9" t="s">
        <v>9</v>
      </c>
      <c r="C13" s="32"/>
      <c r="D13" s="7"/>
      <c r="E13" s="31"/>
      <c r="F13" s="31"/>
      <c r="G13" s="3" t="str">
        <f>IF(E13+F13=0,"",SUM(E13+F13))</f>
        <v/>
      </c>
      <c r="I13" s="48" t="s">
        <v>44</v>
      </c>
      <c r="J13" s="48"/>
      <c r="K13" s="48"/>
      <c r="L13" s="48"/>
      <c r="M13" s="48"/>
      <c r="N13" s="48"/>
      <c r="O13" s="4"/>
      <c r="P13" s="4"/>
      <c r="Q13" s="4"/>
    </row>
    <row r="14" spans="1:17" ht="15.95" customHeight="1">
      <c r="A14" s="50"/>
      <c r="B14" s="9" t="s">
        <v>9</v>
      </c>
      <c r="C14" s="32"/>
      <c r="D14" s="7"/>
      <c r="E14" s="31"/>
      <c r="F14" s="31"/>
      <c r="G14" s="3" t="str">
        <f>IF(E14+F14=0,"",SUM(E14+F14))</f>
        <v/>
      </c>
      <c r="I14" s="48"/>
      <c r="J14" s="48"/>
      <c r="K14" s="48"/>
      <c r="L14" s="48"/>
      <c r="M14" s="48"/>
      <c r="N14" s="48"/>
      <c r="O14" s="4"/>
      <c r="P14" s="4"/>
      <c r="Q14" s="4"/>
    </row>
    <row r="15" spans="1:17">
      <c r="A15" s="4"/>
      <c r="C15" s="2"/>
      <c r="E15" s="2" t="s">
        <v>13</v>
      </c>
      <c r="F15" s="2" t="s">
        <v>4</v>
      </c>
      <c r="G15" s="2" t="s">
        <v>10</v>
      </c>
      <c r="I15" s="48"/>
      <c r="J15" s="48"/>
      <c r="K15" s="48"/>
      <c r="L15" s="48"/>
      <c r="M15" s="48"/>
      <c r="N15" s="48"/>
      <c r="O15" s="4"/>
      <c r="P15" s="4"/>
      <c r="Q15" s="4"/>
    </row>
    <row r="16" spans="1:17" ht="15.95" customHeight="1">
      <c r="A16" s="50" t="s">
        <v>3</v>
      </c>
      <c r="B16" s="9" t="s">
        <v>9</v>
      </c>
      <c r="C16" s="32"/>
      <c r="D16" s="7"/>
      <c r="E16" s="31"/>
      <c r="F16" s="31"/>
      <c r="G16" s="3" t="str">
        <f>IF(E16+F16=0,"",SUM(E16+F16))</f>
        <v/>
      </c>
      <c r="I16" s="48" t="s">
        <v>3</v>
      </c>
      <c r="J16" s="48"/>
      <c r="K16" s="48"/>
      <c r="L16" s="48"/>
      <c r="M16" s="48"/>
      <c r="N16" s="48"/>
      <c r="O16" s="4"/>
      <c r="P16" s="4"/>
      <c r="Q16" s="4"/>
    </row>
    <row r="17" spans="1:17" ht="15.95" customHeight="1">
      <c r="A17" s="50" t="s">
        <v>46</v>
      </c>
      <c r="B17" s="9" t="s">
        <v>9</v>
      </c>
      <c r="C17" s="32"/>
      <c r="D17" s="7"/>
      <c r="E17" s="31"/>
      <c r="F17" s="31"/>
      <c r="G17" s="3" t="str">
        <f>IF(E17+F17=0,"",SUM(E17+F17))</f>
        <v/>
      </c>
      <c r="I17" s="48" t="s">
        <v>46</v>
      </c>
      <c r="J17" s="48"/>
      <c r="K17" s="48"/>
      <c r="L17" s="48"/>
      <c r="M17" s="48"/>
      <c r="N17" s="48"/>
      <c r="O17" s="4"/>
      <c r="P17" s="4"/>
      <c r="Q17" s="4"/>
    </row>
    <row r="18" spans="1:17" ht="15.95" customHeight="1">
      <c r="A18" s="50" t="s">
        <v>41</v>
      </c>
      <c r="B18" s="9" t="s">
        <v>9</v>
      </c>
      <c r="C18" s="32"/>
      <c r="D18" s="7"/>
      <c r="E18" s="31"/>
      <c r="F18" s="31"/>
      <c r="G18" s="3" t="str">
        <f>IF(E18+F18=0,"",SUM(E18+F18))</f>
        <v/>
      </c>
      <c r="I18" s="48" t="s">
        <v>41</v>
      </c>
      <c r="J18" s="48"/>
      <c r="K18" s="48"/>
      <c r="L18" s="48"/>
      <c r="M18" s="48"/>
      <c r="N18" s="48"/>
      <c r="O18" s="4"/>
      <c r="P18" s="4"/>
      <c r="Q18" s="4"/>
    </row>
    <row r="19" spans="1:17" ht="15.95" customHeight="1">
      <c r="A19" s="50"/>
      <c r="B19" s="9" t="s">
        <v>9</v>
      </c>
      <c r="C19" s="32"/>
      <c r="D19" s="7"/>
      <c r="E19" s="31"/>
      <c r="F19" s="31"/>
      <c r="G19" s="3" t="str">
        <f>IF(E19+F19=0,"",SUM(E19+F19))</f>
        <v/>
      </c>
      <c r="I19" s="48"/>
      <c r="J19" s="48"/>
      <c r="K19" s="48"/>
      <c r="L19" s="48"/>
      <c r="M19" s="48"/>
      <c r="N19" s="48"/>
      <c r="O19" s="4"/>
      <c r="P19" s="4"/>
      <c r="Q19" s="4"/>
    </row>
    <row r="20" spans="1:17">
      <c r="A20" s="4"/>
      <c r="C20" s="2"/>
      <c r="D20" s="4"/>
      <c r="E20" s="2" t="s">
        <v>13</v>
      </c>
      <c r="F20" s="2" t="s">
        <v>4</v>
      </c>
      <c r="G20" s="2" t="s">
        <v>10</v>
      </c>
    </row>
    <row r="21" spans="1:17" ht="15.95" customHeight="1">
      <c r="A21" s="8" t="str">
        <f>AKTIVE!A26</f>
        <v>Weitsprung TU</v>
      </c>
      <c r="B21" s="9" t="s">
        <v>7</v>
      </c>
      <c r="C21" s="31"/>
      <c r="D21" s="7"/>
      <c r="E21" s="7"/>
      <c r="F21" s="3">
        <v>7</v>
      </c>
      <c r="G21" s="3" t="str">
        <f>IF(C21=0,"",C21*F21)</f>
        <v/>
      </c>
    </row>
    <row r="22" spans="1:17" ht="15.95" customHeight="1">
      <c r="A22" s="8" t="str">
        <f>AKTIVE!A27</f>
        <v>Hochsprung TI</v>
      </c>
      <c r="B22" s="9" t="s">
        <v>7</v>
      </c>
      <c r="C22" s="31"/>
      <c r="D22" s="7"/>
      <c r="E22" s="3">
        <v>6</v>
      </c>
      <c r="F22" s="7"/>
      <c r="G22" s="3" t="str">
        <f>IF(C22=0,"",C22*E22)</f>
        <v/>
      </c>
    </row>
    <row r="23" spans="1:17" ht="15.95" customHeight="1">
      <c r="A23" s="8" t="str">
        <f>AKTIVE!A28</f>
        <v>Kugelstossen TU</v>
      </c>
      <c r="B23" s="9" t="s">
        <v>7</v>
      </c>
      <c r="C23" s="31"/>
      <c r="D23" s="7"/>
      <c r="E23" s="7"/>
      <c r="F23" s="3">
        <v>7</v>
      </c>
      <c r="G23" s="3" t="str">
        <f>IF(C23=0,"",C23*F23)</f>
        <v/>
      </c>
    </row>
    <row r="24" spans="1:17" ht="15.95" customHeight="1">
      <c r="A24" s="8" t="str">
        <f>AKTIVE!A29</f>
        <v>Kugelstossen TI</v>
      </c>
      <c r="B24" s="9" t="s">
        <v>7</v>
      </c>
      <c r="C24" s="31"/>
      <c r="D24" s="7"/>
      <c r="E24" s="3">
        <v>6</v>
      </c>
      <c r="F24" s="7"/>
      <c r="G24" s="3" t="str">
        <f>IF(C24=0,"",C24*E24)</f>
        <v/>
      </c>
    </row>
    <row r="25" spans="1:17" ht="15.95" customHeight="1">
      <c r="A25" s="8" t="str">
        <f>AKTIVE!A30</f>
        <v>Pendellauf TU</v>
      </c>
      <c r="B25" s="9" t="s">
        <v>7</v>
      </c>
      <c r="C25" s="31"/>
      <c r="D25" s="7"/>
      <c r="E25" s="7"/>
      <c r="F25" s="3">
        <v>8</v>
      </c>
      <c r="G25" s="3" t="str">
        <f>IF(C25=0,"",C25*F25)</f>
        <v/>
      </c>
    </row>
    <row r="26" spans="1:17" ht="15.95" customHeight="1">
      <c r="A26" s="8" t="str">
        <f>AKTIVE!A31</f>
        <v>Pendellauf TI</v>
      </c>
      <c r="B26" s="9" t="s">
        <v>7</v>
      </c>
      <c r="C26" s="31"/>
      <c r="D26" s="7"/>
      <c r="E26" s="3">
        <v>8</v>
      </c>
      <c r="F26" s="7"/>
      <c r="G26" s="3" t="str">
        <f>IF(C26=0,"",C26*E26)</f>
        <v/>
      </c>
    </row>
    <row r="27" spans="1:17" ht="15.95" customHeight="1">
      <c r="A27" s="8" t="s">
        <v>81</v>
      </c>
      <c r="B27" s="8" t="s">
        <v>7</v>
      </c>
      <c r="C27" s="31"/>
      <c r="D27" s="7"/>
      <c r="E27" s="33"/>
      <c r="F27" s="31"/>
      <c r="G27" s="3" t="str">
        <f>IF(E27+F27=0,"",SUM(E27+F27))</f>
        <v/>
      </c>
    </row>
    <row r="28" spans="1:17">
      <c r="A28" s="37"/>
      <c r="B28" s="38"/>
      <c r="C28" s="2"/>
      <c r="E28" s="2" t="s">
        <v>13</v>
      </c>
      <c r="F28" s="2" t="s">
        <v>4</v>
      </c>
      <c r="G28" s="2" t="s">
        <v>10</v>
      </c>
    </row>
    <row r="29" spans="1:17" ht="15.95" customHeight="1">
      <c r="A29" s="8" t="str">
        <f>AKTIVE!A34</f>
        <v>Steinheben TU</v>
      </c>
      <c r="B29" s="9" t="s">
        <v>7</v>
      </c>
      <c r="C29" s="31"/>
      <c r="D29" s="7"/>
      <c r="E29" s="7"/>
      <c r="F29" s="3">
        <v>7</v>
      </c>
      <c r="G29" s="3" t="str">
        <f t="shared" ref="G29" si="0">IF(C29=0,"",C29*F29)</f>
        <v/>
      </c>
    </row>
    <row r="30" spans="1:17" ht="15.95" hidden="1" customHeight="1">
      <c r="A30" s="8" t="str">
        <f>AKTIVE!A35</f>
        <v>Steinheben TI</v>
      </c>
      <c r="B30" s="8" t="s">
        <v>7</v>
      </c>
      <c r="C30" s="31"/>
      <c r="D30" s="7"/>
      <c r="E30" s="3">
        <v>6</v>
      </c>
      <c r="F30" s="7"/>
      <c r="G30" s="3" t="str">
        <f>IF(C30=0,"",C30*E30)</f>
        <v/>
      </c>
    </row>
    <row r="31" spans="1:17" ht="15.95" customHeight="1">
      <c r="A31" s="8" t="str">
        <f>AKTIVE!A36</f>
        <v>Steinstossen TI</v>
      </c>
      <c r="B31" s="9" t="s">
        <v>7</v>
      </c>
      <c r="C31" s="31"/>
      <c r="D31" s="7"/>
      <c r="E31" s="3">
        <v>6</v>
      </c>
      <c r="F31" s="7"/>
      <c r="G31" s="3" t="str">
        <f>IF(C31=0,"",C31*E31)</f>
        <v/>
      </c>
    </row>
    <row r="32" spans="1:17">
      <c r="A32" s="4"/>
      <c r="E32" s="2" t="s">
        <v>13</v>
      </c>
      <c r="F32" s="2" t="s">
        <v>4</v>
      </c>
      <c r="G32" s="2" t="s">
        <v>10</v>
      </c>
    </row>
    <row r="33" spans="1:7" ht="15.95" customHeight="1">
      <c r="A33" s="8" t="s">
        <v>12</v>
      </c>
      <c r="B33" s="8" t="s">
        <v>7</v>
      </c>
      <c r="C33" s="31"/>
      <c r="D33" s="7"/>
      <c r="E33" s="33"/>
      <c r="F33" s="31"/>
      <c r="G33" s="3" t="str">
        <f>IF(E33+F33=0,"",SUM(E33+F33))</f>
        <v/>
      </c>
    </row>
    <row r="34" spans="1:7" ht="15.95" customHeight="1">
      <c r="A34" s="4"/>
      <c r="D34" s="2"/>
    </row>
    <row r="35" spans="1:7" ht="15" customHeight="1">
      <c r="A35" s="4" t="s">
        <v>14</v>
      </c>
      <c r="G35" s="31"/>
    </row>
    <row r="36" spans="1:7" ht="15" customHeight="1">
      <c r="A36" s="4" t="s">
        <v>15</v>
      </c>
      <c r="C36" s="4" t="s">
        <v>64</v>
      </c>
      <c r="D36" s="4"/>
      <c r="G36" s="10" t="str">
        <f>IF(G35=0,"",G35*25+200)</f>
        <v/>
      </c>
    </row>
    <row r="37" spans="1:7" ht="15" customHeight="1">
      <c r="A37" s="4" t="s">
        <v>42</v>
      </c>
      <c r="C37" s="5"/>
      <c r="D37" s="5"/>
      <c r="G37" s="10" t="str">
        <f>IF(G40=0,"",G40*15)</f>
        <v/>
      </c>
    </row>
    <row r="38" spans="1:7" ht="15" customHeight="1"/>
    <row r="39" spans="1:7" ht="15" customHeight="1">
      <c r="A39" s="4" t="s">
        <v>40</v>
      </c>
      <c r="C39" s="5"/>
      <c r="D39" s="5"/>
      <c r="G39" s="31"/>
    </row>
    <row r="40" spans="1:7" ht="15" customHeight="1">
      <c r="A40" s="4" t="s">
        <v>43</v>
      </c>
      <c r="C40" s="5"/>
      <c r="D40" s="5"/>
      <c r="G40" s="31"/>
    </row>
    <row r="41" spans="1:7" ht="15" customHeight="1"/>
    <row r="42" spans="1:7" ht="15" customHeight="1">
      <c r="A42" s="4" t="s">
        <v>29</v>
      </c>
      <c r="G42" s="31"/>
    </row>
    <row r="43" spans="1:7" ht="15" customHeight="1">
      <c r="A43" s="4" t="s">
        <v>27</v>
      </c>
      <c r="G43" s="31"/>
    </row>
    <row r="44" spans="1:7" ht="15" customHeight="1">
      <c r="A44" s="4" t="s">
        <v>28</v>
      </c>
      <c r="G44" s="31"/>
    </row>
    <row r="48" spans="1:7" ht="15.95" customHeight="1"/>
    <row r="49" spans="1:7" ht="15.95" customHeight="1">
      <c r="A49" s="55" t="s">
        <v>48</v>
      </c>
      <c r="B49" s="55"/>
      <c r="C49" s="55"/>
      <c r="D49" s="55"/>
      <c r="E49" s="55"/>
      <c r="F49" s="55"/>
      <c r="G49" s="55"/>
    </row>
    <row r="50" spans="1:7" ht="15.95" customHeight="1"/>
    <row r="51" spans="1:7" ht="15.75" customHeight="1">
      <c r="A51" s="4" t="s">
        <v>47</v>
      </c>
      <c r="C51" s="54"/>
      <c r="D51" s="54"/>
      <c r="E51" s="54"/>
      <c r="F51" s="54"/>
      <c r="G51" s="54"/>
    </row>
    <row r="52" spans="1:7" ht="18.75" customHeight="1">
      <c r="A52" s="4" t="s">
        <v>49</v>
      </c>
      <c r="C52" s="54"/>
      <c r="D52" s="54"/>
      <c r="E52" s="54"/>
      <c r="F52" s="54"/>
      <c r="G52" s="54"/>
    </row>
    <row r="53" spans="1:7" ht="15.95" customHeight="1">
      <c r="A53" s="34" t="s">
        <v>50</v>
      </c>
      <c r="C53" s="35"/>
      <c r="D53" s="35"/>
      <c r="E53" s="35"/>
      <c r="F53" s="35"/>
      <c r="G53" s="35"/>
    </row>
    <row r="54" spans="1:7" ht="15.75" customHeight="1">
      <c r="A54" s="4" t="s">
        <v>47</v>
      </c>
      <c r="C54" s="54"/>
      <c r="D54" s="54"/>
      <c r="E54" s="54"/>
      <c r="F54" s="54"/>
      <c r="G54" s="54"/>
    </row>
    <row r="55" spans="1:7" ht="18.75" customHeight="1">
      <c r="A55" s="4" t="s">
        <v>49</v>
      </c>
      <c r="C55" s="54"/>
      <c r="D55" s="54"/>
      <c r="E55" s="54"/>
      <c r="F55" s="54"/>
      <c r="G55" s="54"/>
    </row>
    <row r="56" spans="1:7" ht="15.95" customHeight="1">
      <c r="A56" s="34" t="s">
        <v>50</v>
      </c>
      <c r="C56" s="35"/>
      <c r="D56" s="35"/>
      <c r="E56" s="35"/>
      <c r="F56" s="35"/>
      <c r="G56" s="35"/>
    </row>
    <row r="57" spans="1:7" ht="15.75" customHeight="1">
      <c r="A57" s="4" t="s">
        <v>47</v>
      </c>
      <c r="C57" s="54"/>
      <c r="D57" s="54"/>
      <c r="E57" s="54"/>
      <c r="F57" s="54"/>
      <c r="G57" s="54"/>
    </row>
    <row r="58" spans="1:7" ht="18.75" customHeight="1">
      <c r="A58" s="4" t="s">
        <v>49</v>
      </c>
      <c r="C58" s="54"/>
      <c r="D58" s="54"/>
      <c r="E58" s="54"/>
      <c r="F58" s="54"/>
      <c r="G58" s="54"/>
    </row>
    <row r="59" spans="1:7" ht="15.95" customHeight="1">
      <c r="A59" s="34" t="s">
        <v>50</v>
      </c>
      <c r="C59" s="35"/>
      <c r="D59" s="35"/>
      <c r="E59" s="35"/>
      <c r="F59" s="35"/>
      <c r="G59" s="35"/>
    </row>
    <row r="60" spans="1:7" ht="15.75" customHeight="1">
      <c r="A60" s="4" t="s">
        <v>47</v>
      </c>
      <c r="C60" s="54"/>
      <c r="D60" s="54"/>
      <c r="E60" s="54"/>
      <c r="F60" s="54"/>
      <c r="G60" s="54"/>
    </row>
    <row r="61" spans="1:7" ht="18.75" customHeight="1">
      <c r="A61" s="4" t="s">
        <v>49</v>
      </c>
      <c r="C61" s="54"/>
      <c r="D61" s="54"/>
      <c r="E61" s="54"/>
      <c r="F61" s="54"/>
      <c r="G61" s="54"/>
    </row>
    <row r="62" spans="1:7" ht="15.95" customHeight="1">
      <c r="A62" s="34" t="s">
        <v>50</v>
      </c>
      <c r="C62" s="35"/>
      <c r="D62" s="35"/>
      <c r="E62" s="35"/>
      <c r="F62" s="35"/>
      <c r="G62" s="35"/>
    </row>
    <row r="63" spans="1:7" ht="15.75" customHeight="1">
      <c r="A63" s="4" t="s">
        <v>47</v>
      </c>
      <c r="C63" s="54"/>
      <c r="D63" s="54"/>
      <c r="E63" s="54"/>
      <c r="F63" s="54"/>
      <c r="G63" s="54"/>
    </row>
    <row r="64" spans="1:7" ht="18.75" customHeight="1">
      <c r="A64" s="4" t="s">
        <v>49</v>
      </c>
      <c r="C64" s="54"/>
      <c r="D64" s="54"/>
      <c r="E64" s="54"/>
      <c r="F64" s="54"/>
      <c r="G64" s="54"/>
    </row>
    <row r="65" spans="1:1">
      <c r="A65" s="34" t="s">
        <v>50</v>
      </c>
    </row>
  </sheetData>
  <sheetProtection algorithmName="SHA-512" hashValue="d0nskP+J0jzOzAbm13bfTLFlqNVl+x0Wz1idjolU8H67rxzXg/i3Bg+HFenbvqiQeq6mQX4aqREJ8N8mPO5+WQ==" saltValue="0cWLqNhTQD103TGzTvY7tw==" spinCount="100000" sheet="1" selectLockedCells="1"/>
  <mergeCells count="17">
    <mergeCell ref="C58:G58"/>
    <mergeCell ref="C60:G60"/>
    <mergeCell ref="C61:G61"/>
    <mergeCell ref="C63:G63"/>
    <mergeCell ref="C64:G64"/>
    <mergeCell ref="C51:G51"/>
    <mergeCell ref="C52:G52"/>
    <mergeCell ref="C54:G54"/>
    <mergeCell ref="C55:G55"/>
    <mergeCell ref="C57:G57"/>
    <mergeCell ref="A49:G49"/>
    <mergeCell ref="B8:G8"/>
    <mergeCell ref="A1:G1"/>
    <mergeCell ref="A3:G3"/>
    <mergeCell ref="B5:G5"/>
    <mergeCell ref="B6:G6"/>
    <mergeCell ref="B7:G7"/>
  </mergeCells>
  <phoneticPr fontId="0" type="noConversion"/>
  <dataValidations disablePrompts="1" count="2">
    <dataValidation type="list" allowBlank="1" showInputMessage="1" showErrorMessage="1" sqref="A16:A19" xr:uid="{62873AE8-E62E-4809-9368-C288F0284D70}">
      <formula1>$I$16:$I$19</formula1>
    </dataValidation>
    <dataValidation type="list" allowBlank="1" showInputMessage="1" showErrorMessage="1" sqref="A11:A14" xr:uid="{3E3EEDFD-B41D-4CF3-BE2A-C741D0511930}">
      <formula1>$I$11:$I$14</formula1>
    </dataValidation>
  </dataValidations>
  <pageMargins left="0.78740157480314965" right="0.78740157480314965" top="0.98425196850393704" bottom="0.98425196850393704" header="0.51181102362204722" footer="0.51181102362204722"/>
  <pageSetup paperSize="9" scale="90" fitToHeight="2" orientation="portrait" r:id="rId1"/>
  <headerFooter alignWithMargins="0"/>
  <rowBreaks count="1" manualBreakCount="1">
    <brk id="4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zoomScale="125" zoomScaleNormal="125" zoomScaleSheetLayoutView="115" workbookViewId="0">
      <selection activeCell="G23" sqref="G23"/>
    </sheetView>
  </sheetViews>
  <sheetFormatPr baseColWidth="10" defaultColWidth="11.42578125" defaultRowHeight="12.75"/>
  <cols>
    <col min="1" max="1" width="17.7109375" customWidth="1"/>
    <col min="2" max="2" width="13.7109375" customWidth="1"/>
    <col min="3" max="3" width="14.7109375" customWidth="1"/>
    <col min="4" max="4" width="11.28515625" customWidth="1"/>
    <col min="5" max="7" width="12" style="2" customWidth="1"/>
  </cols>
  <sheetData>
    <row r="1" spans="1:9" ht="16.5">
      <c r="A1" s="55" t="str">
        <f>AKTIVE!A1</f>
        <v>Anmeldeformular KSTV-Vereinsmeisterschaft 2026 in Lachen SZ</v>
      </c>
      <c r="B1" s="55"/>
      <c r="C1" s="55"/>
      <c r="D1" s="55"/>
      <c r="E1" s="55"/>
      <c r="F1" s="55"/>
      <c r="G1" s="55"/>
    </row>
    <row r="3" spans="1:9" s="1" customFormat="1" ht="20.25">
      <c r="A3" s="57" t="s">
        <v>17</v>
      </c>
      <c r="B3" s="57"/>
      <c r="C3" s="57"/>
      <c r="D3" s="57"/>
      <c r="E3" s="57"/>
      <c r="F3" s="57"/>
      <c r="G3" s="57"/>
    </row>
    <row r="4" spans="1:9" s="1" customFormat="1" ht="12.75" customHeight="1">
      <c r="A4" s="28"/>
      <c r="B4" s="28"/>
      <c r="C4" s="28"/>
      <c r="D4" s="28"/>
      <c r="E4" s="28"/>
      <c r="F4" s="28"/>
      <c r="G4" s="28"/>
    </row>
    <row r="5" spans="1:9" s="1" customFormat="1" ht="21.95" customHeight="1">
      <c r="A5" s="1" t="s">
        <v>0</v>
      </c>
      <c r="B5" s="56"/>
      <c r="C5" s="56"/>
      <c r="D5" s="56"/>
      <c r="E5" s="56"/>
      <c r="F5" s="56"/>
      <c r="G5" s="56"/>
    </row>
    <row r="6" spans="1:9" s="1" customFormat="1" ht="21.95" customHeight="1">
      <c r="A6" s="1" t="s">
        <v>37</v>
      </c>
      <c r="B6" s="56"/>
      <c r="C6" s="56"/>
      <c r="D6" s="56"/>
      <c r="E6" s="56"/>
      <c r="F6" s="56"/>
      <c r="G6" s="56"/>
    </row>
    <row r="7" spans="1:9" s="1" customFormat="1" ht="21.95" customHeight="1">
      <c r="A7" s="1" t="s">
        <v>36</v>
      </c>
      <c r="B7" s="56"/>
      <c r="C7" s="56"/>
      <c r="D7" s="56"/>
      <c r="E7" s="56"/>
      <c r="F7" s="56"/>
      <c r="G7" s="56"/>
    </row>
    <row r="8" spans="1:9" s="1" customFormat="1" ht="21.95" customHeight="1">
      <c r="A8" s="1" t="s">
        <v>1</v>
      </c>
      <c r="B8" s="56"/>
      <c r="C8" s="56"/>
      <c r="D8" s="56"/>
      <c r="E8" s="56"/>
      <c r="F8" s="56"/>
      <c r="G8" s="56"/>
    </row>
    <row r="9" spans="1:9" s="1" customFormat="1" ht="21.95" customHeight="1">
      <c r="B9" s="11"/>
      <c r="C9" s="11"/>
      <c r="D9" s="11"/>
      <c r="E9" s="11"/>
      <c r="F9" s="11"/>
      <c r="G9" s="11"/>
    </row>
    <row r="11" spans="1:9">
      <c r="E11" s="2" t="s">
        <v>13</v>
      </c>
      <c r="F11" s="2" t="s">
        <v>4</v>
      </c>
      <c r="G11" s="2" t="s">
        <v>10</v>
      </c>
    </row>
    <row r="12" spans="1:9" ht="20.100000000000001" hidden="1" customHeight="1">
      <c r="A12" s="8" t="s">
        <v>2</v>
      </c>
      <c r="B12" s="9" t="s">
        <v>9</v>
      </c>
      <c r="C12" s="6" t="s">
        <v>16</v>
      </c>
      <c r="D12" s="6" t="s">
        <v>16</v>
      </c>
      <c r="E12" s="6"/>
      <c r="F12" s="6"/>
      <c r="G12" s="6"/>
    </row>
    <row r="13" spans="1:9" ht="20.100000000000001" customHeight="1">
      <c r="A13" s="50" t="s">
        <v>45</v>
      </c>
      <c r="B13" s="9" t="s">
        <v>9</v>
      </c>
      <c r="C13" s="31"/>
      <c r="D13" s="7"/>
      <c r="E13" s="31"/>
      <c r="F13" s="31"/>
      <c r="G13" s="3" t="str">
        <f>IF(E13+F13=0,"",SUM(E13+F13))</f>
        <v/>
      </c>
      <c r="I13" s="48" t="s">
        <v>45</v>
      </c>
    </row>
    <row r="14" spans="1:9" ht="20.100000000000001" customHeight="1">
      <c r="A14" s="50" t="s">
        <v>51</v>
      </c>
      <c r="B14" s="9" t="s">
        <v>9</v>
      </c>
      <c r="C14" s="31"/>
      <c r="D14" s="7"/>
      <c r="E14" s="31"/>
      <c r="F14" s="31"/>
      <c r="G14" s="3" t="str">
        <f t="shared" ref="G14:G16" si="0">IF(E14+F14=0,"",SUM(E14+F14))</f>
        <v/>
      </c>
      <c r="I14" s="48" t="s">
        <v>51</v>
      </c>
    </row>
    <row r="15" spans="1:9" ht="20.100000000000001" customHeight="1">
      <c r="A15" s="50" t="s">
        <v>3</v>
      </c>
      <c r="B15" s="9" t="s">
        <v>9</v>
      </c>
      <c r="C15" s="31"/>
      <c r="D15" s="7"/>
      <c r="E15" s="31"/>
      <c r="F15" s="31"/>
      <c r="G15" s="3" t="str">
        <f t="shared" ref="G15" si="1">IF(E15+F15=0,"",SUM(E15+F15))</f>
        <v/>
      </c>
      <c r="I15" s="48" t="s">
        <v>3</v>
      </c>
    </row>
    <row r="16" spans="1:9" ht="20.100000000000001" customHeight="1">
      <c r="A16" s="50"/>
      <c r="B16" s="9" t="s">
        <v>9</v>
      </c>
      <c r="C16" s="31"/>
      <c r="D16" s="7"/>
      <c r="E16" s="31"/>
      <c r="F16" s="31"/>
      <c r="G16" s="3" t="str">
        <f t="shared" si="0"/>
        <v/>
      </c>
      <c r="I16" s="48"/>
    </row>
    <row r="17" spans="1:15" ht="20.100000000000001" customHeight="1">
      <c r="A17" s="4"/>
      <c r="C17" s="2"/>
      <c r="D17" s="4" t="s">
        <v>63</v>
      </c>
      <c r="E17" s="2" t="s">
        <v>13</v>
      </c>
      <c r="F17" s="2" t="s">
        <v>4</v>
      </c>
      <c r="G17" s="2" t="s">
        <v>10</v>
      </c>
    </row>
    <row r="18" spans="1:15" ht="20.100000000000001" customHeight="1">
      <c r="A18" s="8" t="s">
        <v>5</v>
      </c>
      <c r="B18" s="9" t="s">
        <v>8</v>
      </c>
      <c r="C18" s="49"/>
      <c r="D18" s="31"/>
      <c r="E18" s="31"/>
      <c r="F18" s="31"/>
      <c r="G18" s="3" t="str">
        <f>IF(E18+F18=0,"",SUM(E18+F18))</f>
        <v/>
      </c>
      <c r="I18" s="48" t="s">
        <v>57</v>
      </c>
      <c r="J18" s="48" t="s">
        <v>58</v>
      </c>
      <c r="K18" s="48" t="s">
        <v>59</v>
      </c>
      <c r="L18" s="48" t="s">
        <v>60</v>
      </c>
      <c r="M18" s="48" t="s">
        <v>61</v>
      </c>
      <c r="N18" s="48" t="s">
        <v>62</v>
      </c>
    </row>
    <row r="19" spans="1:15" ht="20.100000000000001" customHeight="1">
      <c r="A19" s="8" t="s">
        <v>5</v>
      </c>
      <c r="B19" s="9" t="s">
        <v>8</v>
      </c>
      <c r="C19" s="49"/>
      <c r="D19" s="31"/>
      <c r="E19" s="31"/>
      <c r="F19" s="31"/>
      <c r="G19" s="3" t="str">
        <f>IF(E19+F19=0,"",SUM(E19+F19))</f>
        <v/>
      </c>
      <c r="I19" s="48"/>
      <c r="J19" s="48"/>
      <c r="K19" s="48"/>
      <c r="L19" s="48"/>
      <c r="M19" s="48"/>
      <c r="N19" s="48"/>
      <c r="O19" s="4"/>
    </row>
    <row r="20" spans="1:15" ht="20.100000000000001" customHeight="1">
      <c r="A20" s="8" t="s">
        <v>5</v>
      </c>
      <c r="B20" s="9" t="s">
        <v>8</v>
      </c>
      <c r="C20" s="49"/>
      <c r="D20" s="31"/>
      <c r="E20" s="31"/>
      <c r="F20" s="31"/>
      <c r="G20" s="3" t="str">
        <f>IF(E20+F20=0,"",SUM(E20+F20))</f>
        <v/>
      </c>
      <c r="I20" s="4"/>
      <c r="J20" s="4"/>
      <c r="K20" s="4"/>
    </row>
    <row r="21" spans="1:15">
      <c r="A21" s="4"/>
    </row>
    <row r="22" spans="1:15">
      <c r="A22" s="4"/>
    </row>
    <row r="23" spans="1:15" ht="15.95" customHeight="1">
      <c r="A23" s="4" t="s">
        <v>14</v>
      </c>
      <c r="G23" s="31"/>
    </row>
    <row r="24" spans="1:15" ht="15.95" customHeight="1">
      <c r="A24" s="4" t="s">
        <v>15</v>
      </c>
      <c r="C24" s="5"/>
      <c r="D24" s="5"/>
      <c r="G24" s="29" t="s">
        <v>18</v>
      </c>
    </row>
    <row r="25" spans="1:15" ht="15.95" customHeight="1">
      <c r="A25" s="4" t="s">
        <v>39</v>
      </c>
      <c r="C25" s="5"/>
      <c r="D25" s="5"/>
      <c r="G25" s="30">
        <v>200</v>
      </c>
    </row>
    <row r="26" spans="1:15" ht="16.5" hidden="1" customHeight="1">
      <c r="A26" s="4" t="s">
        <v>42</v>
      </c>
      <c r="C26" s="5"/>
      <c r="D26" s="5"/>
      <c r="G26" s="10" t="str">
        <f>IF(G29=0,"",G29*15)</f>
        <v/>
      </c>
    </row>
    <row r="28" spans="1:15" ht="16.5" customHeight="1">
      <c r="A28" s="4" t="s">
        <v>40</v>
      </c>
      <c r="C28" s="5"/>
      <c r="D28" s="5"/>
      <c r="G28" s="31"/>
    </row>
    <row r="29" spans="1:15" ht="16.5" hidden="1" customHeight="1">
      <c r="A29" s="4" t="s">
        <v>43</v>
      </c>
      <c r="C29" s="5"/>
      <c r="D29" s="5"/>
      <c r="G29" s="3"/>
    </row>
    <row r="32" spans="1:15" ht="15.95" customHeight="1">
      <c r="A32" s="55" t="s">
        <v>65</v>
      </c>
      <c r="B32" s="55"/>
      <c r="C32" s="55"/>
      <c r="D32" s="55"/>
      <c r="E32" s="55"/>
      <c r="F32" s="55"/>
      <c r="G32" s="55"/>
    </row>
    <row r="33" spans="1:7" ht="15.95" customHeight="1"/>
    <row r="34" spans="1:7" ht="15.75" customHeight="1">
      <c r="A34" s="4" t="s">
        <v>47</v>
      </c>
      <c r="C34" s="54"/>
      <c r="D34" s="54"/>
      <c r="E34" s="54"/>
      <c r="F34" s="54"/>
      <c r="G34" s="54"/>
    </row>
    <row r="35" spans="1:7" ht="18.75" customHeight="1">
      <c r="A35" s="4" t="s">
        <v>49</v>
      </c>
      <c r="C35" s="54"/>
      <c r="D35" s="54"/>
      <c r="E35" s="54"/>
      <c r="F35" s="54"/>
      <c r="G35" s="54"/>
    </row>
    <row r="36" spans="1:7" ht="15.95" customHeight="1">
      <c r="A36" s="34" t="s">
        <v>66</v>
      </c>
      <c r="C36" s="35"/>
      <c r="D36" s="35"/>
      <c r="E36" s="35"/>
      <c r="F36" s="35"/>
      <c r="G36" s="35"/>
    </row>
  </sheetData>
  <sheetProtection algorithmName="SHA-512" hashValue="7j5wfmPyX1yqVOzrl0lUZIE80MjjRGIAzCiOzFYqDTwkM4fnbirUAr787aXjwR4N3Y9BG3Xle94ZHKF5CHcFcQ==" saltValue="CrSRLbHWhItszX7UofGZqQ==" spinCount="100000" sheet="1" selectLockedCells="1"/>
  <mergeCells count="9">
    <mergeCell ref="A32:G32"/>
    <mergeCell ref="C34:G34"/>
    <mergeCell ref="C35:G35"/>
    <mergeCell ref="B8:G8"/>
    <mergeCell ref="A1:G1"/>
    <mergeCell ref="B7:G7"/>
    <mergeCell ref="A3:G3"/>
    <mergeCell ref="B5:G5"/>
    <mergeCell ref="B6:G6"/>
  </mergeCells>
  <phoneticPr fontId="0" type="noConversion"/>
  <dataValidations count="2">
    <dataValidation type="list" allowBlank="1" showInputMessage="1" showErrorMessage="1" sqref="A13:A16" xr:uid="{9457C358-A507-42B6-8A4B-8FA485410CF6}">
      <formula1>$I$13:$I$16</formula1>
    </dataValidation>
    <dataValidation type="list" allowBlank="1" showInputMessage="1" showErrorMessage="1" sqref="C18:C20" xr:uid="{98A23224-A4EA-4601-B800-E77241A10848}">
      <formula1>$I$18:$O$18</formula1>
    </dataValidation>
  </dataValidations>
  <pageMargins left="0.78740157480314965" right="0.78740157480314965" top="0.98425196850393704" bottom="0.98425196850393704" header="0.51181102362204722" footer="0.51181102362204722"/>
  <pageSetup paperSize="9" scale="90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zoomScale="125" zoomScaleNormal="125" zoomScaleSheetLayoutView="100" workbookViewId="0">
      <selection activeCell="B4" sqref="B4:F4"/>
    </sheetView>
  </sheetViews>
  <sheetFormatPr baseColWidth="10" defaultColWidth="11.42578125" defaultRowHeight="12.75"/>
  <cols>
    <col min="1" max="1" width="19" customWidth="1"/>
  </cols>
  <sheetData>
    <row r="1" spans="1:6" ht="18">
      <c r="A1" s="26" t="s">
        <v>19</v>
      </c>
      <c r="B1" s="26"/>
      <c r="C1" s="26"/>
      <c r="D1" s="26"/>
      <c r="E1" s="26"/>
    </row>
    <row r="2" spans="1:6">
      <c r="A2" s="12"/>
      <c r="B2" s="12"/>
      <c r="C2" s="12"/>
      <c r="D2" s="12"/>
      <c r="E2" s="12"/>
    </row>
    <row r="4" spans="1:6" s="1" customFormat="1" ht="21.95" customHeight="1">
      <c r="A4" s="1" t="s">
        <v>0</v>
      </c>
      <c r="B4" s="60"/>
      <c r="C4" s="60"/>
      <c r="D4" s="60"/>
      <c r="E4" s="60"/>
      <c r="F4" s="60"/>
    </row>
    <row r="5" spans="1:6" s="1" customFormat="1" ht="21.95" customHeight="1">
      <c r="A5" s="1" t="s">
        <v>31</v>
      </c>
      <c r="B5" s="60"/>
      <c r="C5" s="60"/>
      <c r="D5" s="60"/>
      <c r="E5" s="60"/>
      <c r="F5" s="60"/>
    </row>
    <row r="6" spans="1:6" s="1" customFormat="1" ht="21.95" customHeight="1">
      <c r="A6" s="1" t="s">
        <v>30</v>
      </c>
      <c r="B6" s="60"/>
      <c r="C6" s="60"/>
      <c r="D6" s="60"/>
      <c r="E6" s="60"/>
      <c r="F6" s="60"/>
    </row>
    <row r="7" spans="1:6" s="1" customFormat="1" ht="21.95" customHeight="1">
      <c r="A7" s="1" t="s">
        <v>1</v>
      </c>
      <c r="B7" s="60"/>
      <c r="C7" s="60"/>
      <c r="D7" s="60"/>
      <c r="E7" s="60"/>
      <c r="F7" s="60"/>
    </row>
    <row r="10" spans="1:6">
      <c r="A10" s="12" t="s">
        <v>20</v>
      </c>
      <c r="B10" s="12"/>
      <c r="C10" s="12"/>
      <c r="D10" s="12"/>
      <c r="E10" s="12"/>
    </row>
    <row r="11" spans="1:6" ht="13.5" thickBot="1"/>
    <row r="12" spans="1:6" ht="21.75" customHeight="1">
      <c r="A12" s="24" t="s">
        <v>32</v>
      </c>
      <c r="B12" s="14"/>
      <c r="C12" s="14"/>
      <c r="D12" s="14"/>
      <c r="E12" s="14"/>
      <c r="F12" s="15"/>
    </row>
    <row r="13" spans="1:6" ht="21.75" customHeight="1">
      <c r="A13" s="25" t="s">
        <v>34</v>
      </c>
      <c r="B13" s="61"/>
      <c r="C13" s="61"/>
      <c r="D13" s="61"/>
      <c r="E13" s="61"/>
      <c r="F13" s="62"/>
    </row>
    <row r="14" spans="1:6" ht="21.75" customHeight="1">
      <c r="A14" s="25" t="s">
        <v>35</v>
      </c>
      <c r="B14" s="58"/>
      <c r="C14" s="58"/>
      <c r="D14" s="58"/>
      <c r="E14" s="58"/>
      <c r="F14" s="59"/>
    </row>
    <row r="15" spans="1:6" ht="21.75" customHeight="1">
      <c r="A15" s="25" t="s">
        <v>33</v>
      </c>
      <c r="B15" s="58"/>
      <c r="C15" s="58"/>
      <c r="D15" s="58"/>
      <c r="E15" s="58"/>
      <c r="F15" s="59"/>
    </row>
    <row r="16" spans="1:6" ht="21.75" customHeight="1">
      <c r="A16" s="20" t="s">
        <v>23</v>
      </c>
      <c r="B16" s="58"/>
      <c r="C16" s="58"/>
      <c r="D16" s="58"/>
      <c r="E16" s="58"/>
      <c r="F16" s="59"/>
    </row>
    <row r="17" spans="1:6" ht="21.75" customHeight="1" thickBot="1">
      <c r="A17" s="21"/>
      <c r="B17" s="22"/>
      <c r="C17" s="22"/>
      <c r="D17" s="22"/>
      <c r="E17" s="22"/>
      <c r="F17" s="23"/>
    </row>
    <row r="18" spans="1:6" ht="21.75" customHeight="1"/>
    <row r="22" spans="1:6">
      <c r="A22" s="12" t="s">
        <v>77</v>
      </c>
      <c r="B22" s="12"/>
    </row>
    <row r="23" spans="1:6" ht="13.5" thickBot="1"/>
    <row r="24" spans="1:6" ht="21.75" customHeight="1">
      <c r="A24" s="13"/>
      <c r="B24" s="14"/>
      <c r="C24" s="14"/>
      <c r="D24" s="14"/>
      <c r="E24" s="14"/>
      <c r="F24" s="15"/>
    </row>
    <row r="25" spans="1:6" ht="21.75" customHeight="1">
      <c r="A25" s="16" t="s">
        <v>34</v>
      </c>
      <c r="B25" s="17" t="s">
        <v>72</v>
      </c>
      <c r="C25" s="18"/>
      <c r="D25" s="18"/>
      <c r="E25" s="18"/>
      <c r="F25" s="19"/>
    </row>
    <row r="26" spans="1:6" ht="21.75" customHeight="1">
      <c r="A26" s="16" t="s">
        <v>33</v>
      </c>
      <c r="B26" s="17" t="s">
        <v>73</v>
      </c>
      <c r="C26" s="18"/>
      <c r="D26" s="18"/>
      <c r="E26" s="18"/>
      <c r="F26" s="19"/>
    </row>
    <row r="27" spans="1:6" ht="21.75" customHeight="1">
      <c r="A27" s="20" t="s">
        <v>24</v>
      </c>
      <c r="B27" s="17" t="s">
        <v>74</v>
      </c>
      <c r="C27" s="18"/>
      <c r="D27" s="18"/>
      <c r="E27" s="18"/>
      <c r="F27" s="19"/>
    </row>
    <row r="28" spans="1:6" ht="21.75" customHeight="1">
      <c r="A28" s="20" t="s">
        <v>21</v>
      </c>
      <c r="B28" s="17" t="s">
        <v>75</v>
      </c>
      <c r="C28" s="18"/>
      <c r="D28" s="18"/>
      <c r="E28" s="18"/>
      <c r="F28" s="19"/>
    </row>
    <row r="29" spans="1:6" ht="21.75" customHeight="1" thickBot="1">
      <c r="A29" s="21"/>
      <c r="B29" s="22"/>
      <c r="C29" s="22"/>
      <c r="D29" s="22"/>
      <c r="E29" s="22"/>
      <c r="F29" s="23"/>
    </row>
    <row r="30" spans="1:6" ht="21.75" customHeight="1"/>
    <row r="35" spans="6:6">
      <c r="F35" t="str">
        <f>IF(F34=0,"",F34*18+200)</f>
        <v/>
      </c>
    </row>
  </sheetData>
  <sheetProtection algorithmName="SHA-512" hashValue="jOMZIE41sj0EJ6mVOEOcja1pt2zWxv4wpvBv5OmuCFb5noMqk+jZirmdU5PfQf7fsVKyrc8d08ky/CUtmaT0rA==" saltValue="YdMok2aTl8Tu7dv0BA72nw==" spinCount="100000" sheet="1" objects="1" selectLockedCells="1"/>
  <mergeCells count="8">
    <mergeCell ref="B14:F14"/>
    <mergeCell ref="B15:F15"/>
    <mergeCell ref="B16:F16"/>
    <mergeCell ref="B4:F4"/>
    <mergeCell ref="B5:F5"/>
    <mergeCell ref="B6:F6"/>
    <mergeCell ref="B7:F7"/>
    <mergeCell ref="B13:F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5600-BF4F-451B-8639-DA73D92270B8}">
  <dimension ref="A1:F28"/>
  <sheetViews>
    <sheetView zoomScaleNormal="100" zoomScaleSheetLayoutView="115" zoomScalePageLayoutView="125" workbookViewId="0">
      <selection activeCell="B5" sqref="B5:F5"/>
    </sheetView>
  </sheetViews>
  <sheetFormatPr baseColWidth="10" defaultColWidth="11.42578125" defaultRowHeight="12.75"/>
  <cols>
    <col min="1" max="1" width="15.85546875" customWidth="1"/>
    <col min="2" max="2" width="13.7109375" customWidth="1"/>
    <col min="3" max="3" width="16.5703125" customWidth="1"/>
    <col min="4" max="4" width="9.5703125" customWidth="1"/>
    <col min="5" max="5" width="6.140625" style="2" customWidth="1"/>
    <col min="6" max="6" width="29.5703125" style="2" customWidth="1"/>
  </cols>
  <sheetData>
    <row r="1" spans="1:6" s="53" customFormat="1" ht="18.75" customHeight="1">
      <c r="A1" s="63" t="s">
        <v>52</v>
      </c>
      <c r="B1" s="63"/>
      <c r="C1" s="63"/>
      <c r="D1" s="63"/>
      <c r="E1" s="63"/>
      <c r="F1" s="63"/>
    </row>
    <row r="2" spans="1:6" s="42" customFormat="1" ht="11.45" customHeight="1">
      <c r="A2" s="43"/>
      <c r="B2" s="43"/>
      <c r="C2" s="43"/>
      <c r="D2" s="43"/>
      <c r="E2" s="43"/>
      <c r="F2" s="43"/>
    </row>
    <row r="3" spans="1:6" s="53" customFormat="1" ht="18.75" customHeight="1">
      <c r="A3" s="64" t="s">
        <v>71</v>
      </c>
      <c r="B3" s="64"/>
      <c r="C3" s="64"/>
      <c r="D3" s="64"/>
      <c r="E3" s="64"/>
      <c r="F3" s="64"/>
    </row>
    <row r="4" spans="1:6" s="39" customFormat="1" ht="18">
      <c r="A4" s="44"/>
      <c r="B4" s="44"/>
      <c r="C4" s="44"/>
      <c r="D4" s="44"/>
      <c r="E4" s="44"/>
      <c r="F4" s="44"/>
    </row>
    <row r="5" spans="1:6" s="39" customFormat="1" ht="24" customHeight="1">
      <c r="A5" s="51" t="s">
        <v>0</v>
      </c>
      <c r="B5" s="65"/>
      <c r="C5" s="65"/>
      <c r="D5" s="65"/>
      <c r="E5" s="65"/>
      <c r="F5" s="65"/>
    </row>
    <row r="6" spans="1:6" ht="22.15" customHeight="1"/>
    <row r="7" spans="1:6" s="1" customFormat="1" ht="20.25" customHeight="1">
      <c r="A7" s="52" t="s">
        <v>22</v>
      </c>
      <c r="B7" s="45"/>
      <c r="C7" s="45"/>
      <c r="D7" s="45"/>
      <c r="E7" s="45"/>
      <c r="F7" s="45"/>
    </row>
    <row r="8" spans="1:6" s="1" customFormat="1" ht="20.25" customHeight="1">
      <c r="A8" s="45" t="s">
        <v>54</v>
      </c>
      <c r="B8" s="45"/>
      <c r="C8" s="45"/>
      <c r="D8" s="45"/>
      <c r="E8" s="46"/>
      <c r="F8" s="40">
        <f>IF(AKTIVE!G40&gt;0,AKTIVE!G41,0)</f>
        <v>0</v>
      </c>
    </row>
    <row r="9" spans="1:6" s="1" customFormat="1" ht="20.25" customHeight="1">
      <c r="A9" s="45" t="s">
        <v>53</v>
      </c>
      <c r="B9" s="45"/>
      <c r="C9" s="45"/>
      <c r="D9" s="45"/>
      <c r="E9" s="46"/>
      <c r="F9" s="40">
        <f>IF(AKTIVE!G45&gt;0,AKTIVE!G42,0)</f>
        <v>0</v>
      </c>
    </row>
    <row r="10" spans="1:6" s="1" customFormat="1" ht="13.5" customHeight="1">
      <c r="A10" s="45"/>
      <c r="B10" s="45"/>
      <c r="C10" s="45"/>
      <c r="D10" s="45"/>
      <c r="E10" s="46"/>
      <c r="F10" s="47"/>
    </row>
    <row r="11" spans="1:6" s="1" customFormat="1" ht="20.25" customHeight="1">
      <c r="A11" s="52" t="s">
        <v>26</v>
      </c>
      <c r="B11" s="45"/>
      <c r="C11" s="45"/>
      <c r="D11" s="45"/>
      <c r="E11" s="45"/>
      <c r="F11" s="47"/>
    </row>
    <row r="12" spans="1:6" s="1" customFormat="1" ht="20.25" customHeight="1">
      <c r="A12" s="45" t="s">
        <v>54</v>
      </c>
      <c r="B12" s="45"/>
      <c r="C12" s="45"/>
      <c r="D12" s="45"/>
      <c r="E12" s="46"/>
      <c r="F12" s="40">
        <f>IF('35+'!G35&gt;0,'35+'!G36,0)</f>
        <v>0</v>
      </c>
    </row>
    <row r="13" spans="1:6" s="1" customFormat="1" ht="20.25" customHeight="1">
      <c r="A13" s="45" t="s">
        <v>53</v>
      </c>
      <c r="B13" s="45"/>
      <c r="C13" s="45"/>
      <c r="D13" s="45"/>
      <c r="E13" s="46"/>
      <c r="F13" s="40">
        <f>IF('35+'!G40&gt;0,'35+'!G37,0)</f>
        <v>0</v>
      </c>
    </row>
    <row r="14" spans="1:6" s="1" customFormat="1" ht="13.5" customHeight="1">
      <c r="A14" s="45"/>
      <c r="B14" s="45"/>
      <c r="C14" s="45"/>
      <c r="D14" s="45"/>
      <c r="E14" s="46"/>
      <c r="F14" s="47"/>
    </row>
    <row r="15" spans="1:6" s="1" customFormat="1" ht="20.25" customHeight="1">
      <c r="A15" s="52" t="s">
        <v>17</v>
      </c>
      <c r="B15" s="45"/>
      <c r="C15" s="45"/>
      <c r="D15" s="45"/>
      <c r="E15" s="45"/>
      <c r="F15" s="47"/>
    </row>
    <row r="16" spans="1:6" s="1" customFormat="1" ht="20.25" customHeight="1">
      <c r="A16" s="45" t="s">
        <v>55</v>
      </c>
      <c r="B16" s="45"/>
      <c r="C16" s="45"/>
      <c r="D16" s="45"/>
      <c r="E16" s="46"/>
      <c r="F16" s="40">
        <f>IF(JUGEND!G23&gt;0,200,0)</f>
        <v>0</v>
      </c>
    </row>
    <row r="17" spans="1:6" s="1" customFormat="1" ht="13.5" customHeight="1">
      <c r="A17" s="45"/>
      <c r="B17" s="45"/>
      <c r="C17" s="45"/>
      <c r="D17" s="45"/>
      <c r="E17" s="46"/>
      <c r="F17" s="47"/>
    </row>
    <row r="18" spans="1:6" s="1" customFormat="1" ht="20.25" customHeight="1">
      <c r="A18" s="52" t="s">
        <v>56</v>
      </c>
      <c r="B18" s="45"/>
      <c r="C18" s="45"/>
      <c r="D18" s="45"/>
      <c r="E18" s="46"/>
      <c r="F18" s="41">
        <f>F8+F9+F12+F13+F16</f>
        <v>0</v>
      </c>
    </row>
    <row r="19" spans="1:6" ht="13.5" customHeight="1"/>
    <row r="20" spans="1:6">
      <c r="A20" s="12" t="str">
        <f>BANKVERBINDUNG!A22</f>
        <v>Bankverbindung STV Lachen</v>
      </c>
      <c r="B20" s="12"/>
      <c r="E20"/>
      <c r="F20"/>
    </row>
    <row r="21" spans="1:6" ht="13.5" thickBot="1">
      <c r="E21"/>
      <c r="F21"/>
    </row>
    <row r="22" spans="1:6" ht="13.5" customHeight="1">
      <c r="A22" s="13"/>
      <c r="B22" s="14"/>
      <c r="C22" s="14"/>
      <c r="D22" s="14"/>
      <c r="E22" s="14"/>
      <c r="F22" s="15"/>
    </row>
    <row r="23" spans="1:6" ht="18" customHeight="1">
      <c r="A23" s="16" t="s">
        <v>34</v>
      </c>
      <c r="B23" s="17" t="str">
        <f>BANKVERBINDUNG!B25</f>
        <v>Schwyzer Kantonalbank, 6431 Schwyz</v>
      </c>
      <c r="C23" s="18"/>
      <c r="D23" s="18"/>
      <c r="E23" s="18"/>
      <c r="F23" s="19"/>
    </row>
    <row r="24" spans="1:6" ht="18" customHeight="1">
      <c r="A24" s="16" t="s">
        <v>33</v>
      </c>
      <c r="B24" s="17" t="str">
        <f>BANKVERBINDUNG!B26</f>
        <v>Turnverein Lachen</v>
      </c>
      <c r="C24" s="18"/>
      <c r="D24" s="18"/>
      <c r="E24" s="18"/>
      <c r="F24" s="19"/>
    </row>
    <row r="25" spans="1:6" ht="18" customHeight="1">
      <c r="A25" s="20" t="s">
        <v>24</v>
      </c>
      <c r="B25" s="17" t="str">
        <f>BANKVERBINDUNG!B27</f>
        <v>CH72 0077 7002 0296 7007 9</v>
      </c>
      <c r="C25" s="18"/>
      <c r="D25" s="18"/>
      <c r="E25" s="18"/>
      <c r="F25" s="19"/>
    </row>
    <row r="26" spans="1:6" ht="18" customHeight="1">
      <c r="A26" s="20" t="s">
        <v>21</v>
      </c>
      <c r="B26" s="17" t="s">
        <v>76</v>
      </c>
      <c r="C26" s="18"/>
      <c r="D26" s="18" t="str">
        <f>IF(B5="","",B5)</f>
        <v/>
      </c>
      <c r="E26" s="18"/>
      <c r="F26" s="19"/>
    </row>
    <row r="27" spans="1:6" ht="13.5" customHeight="1" thickBot="1">
      <c r="A27" s="21"/>
      <c r="B27" s="22"/>
      <c r="C27" s="22"/>
      <c r="D27" s="22"/>
      <c r="E27" s="22"/>
      <c r="F27" s="23"/>
    </row>
    <row r="28" spans="1:6" ht="21.75" customHeight="1">
      <c r="E28"/>
      <c r="F28"/>
    </row>
  </sheetData>
  <sheetProtection algorithmName="SHA-512" hashValue="PG7Tn2/f6PsWzUoB+HaYPPGcyEhFMf0gNgGbIHVeDIAtopwlmsz69wHUXigEHOepyOzIIgTHrS88sGX3x7jbhQ==" saltValue="Mkj9QimmcMS4gV9DdU+gyQ==" spinCount="100000" sheet="1" objects="1" selectLockedCells="1"/>
  <mergeCells count="3">
    <mergeCell ref="A1:F1"/>
    <mergeCell ref="A3:F3"/>
    <mergeCell ref="B5:F5"/>
  </mergeCells>
  <pageMargins left="0.78740157480314965" right="0.59055118110236227" top="0.78740157480314965" bottom="0.78740157480314965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5618169d-4baa-4447-b498-66a0335cf0e8</PresentationFormat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AKTIVE</vt:lpstr>
      <vt:lpstr>35+</vt:lpstr>
      <vt:lpstr>JUGEND</vt:lpstr>
      <vt:lpstr>BANKVERBINDUNG</vt:lpstr>
      <vt:lpstr>BELEG Kosten Total</vt:lpstr>
      <vt:lpstr>'35+'!Druckbereich</vt:lpstr>
      <vt:lpstr>AKTIVE!Druckbereich</vt:lpstr>
      <vt:lpstr>BANKVERBINDUNG!Druckbereich</vt:lpstr>
      <vt:lpstr>'BELEG Kosten Total'!Druckbereich</vt:lpstr>
      <vt:lpstr>JUGEND!Druckbereich</vt:lpstr>
      <vt:lpstr>AKTIVE!Drucktitel</vt:lpstr>
      <vt:lpstr>'BELEG Kosten Total'!Drucktitel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Michael Kistler (KSTV Oberturner)</cp:lastModifiedBy>
  <cp:lastPrinted>2025-10-31T11:00:08Z</cp:lastPrinted>
  <dcterms:created xsi:type="dcterms:W3CDTF">2009-06-06T22:14:08Z</dcterms:created>
  <dcterms:modified xsi:type="dcterms:W3CDTF">2025-10-31T11:26:26Z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gnature">
    <vt:lpwstr>rU6q0ik0nMlb9D5J3xFbOd/EYkswvU8PIh1ebA6T5a9AbMK9lGcKfmCmaaq/iIj4RlCL8mzRHdpBsrmPHpfoAg==</vt:lpwstr>
  </property>
  <property fmtid="{D5CDD505-2E9C-101B-9397-08002B2CF9AE}" pid="3" name="Language">
    <vt:lpwstr>1033</vt:lpwstr>
  </property>
  <property fmtid="{D5CDD505-2E9C-101B-9397-08002B2CF9AE}" pid="4" name="Create_Backup">
    <vt:lpwstr>3</vt:lpwstr>
  </property>
  <property fmtid="{D5CDD505-2E9C-101B-9397-08002B2CF9AE}" pid="5" name="Workbook_Font">
    <vt:lpwstr>Frutiger 45 Light</vt:lpwstr>
  </property>
  <property fmtid="{D5CDD505-2E9C-101B-9397-08002B2CF9AE}" pid="6" name="Workbook_FontSize">
    <vt:lpwstr>10</vt:lpwstr>
  </property>
  <property fmtid="{D5CDD505-2E9C-101B-9397-08002B2CF9AE}" pid="7" name="Average_Translated">
    <vt:lpwstr>Average</vt:lpwstr>
  </property>
  <property fmtid="{D5CDD505-2E9C-101B-9397-08002B2CF9AE}" pid="8" name="Thick_Lines">
    <vt:lpwstr>0</vt:lpwstr>
  </property>
  <property fmtid="{D5CDD505-2E9C-101B-9397-08002B2CF9AE}" pid="9" name="Num_Categories_On_XAxis">
    <vt:lpwstr>6</vt:lpwstr>
  </property>
  <property fmtid="{D5CDD505-2E9C-101B-9397-08002B2CF9AE}" pid="10" name="Share_PX_Label">
    <vt:lpwstr>Stock price</vt:lpwstr>
  </property>
  <property fmtid="{D5CDD505-2E9C-101B-9397-08002B2CF9AE}" pid="11" name="Volume_Label">
    <vt:lpwstr>Volume (000s)</vt:lpwstr>
  </property>
  <property fmtid="{D5CDD505-2E9C-101B-9397-08002B2CF9AE}" pid="12" name="Stock_Volume_XAxis_Label">
    <vt:lpwstr>Closing date</vt:lpwstr>
  </property>
  <property fmtid="{D5CDD505-2E9C-101B-9397-08002B2CF9AE}" pid="13" name="Pie_Chart_Labels">
    <vt:lpwstr>-1</vt:lpwstr>
  </property>
  <property fmtid="{D5CDD505-2E9C-101B-9397-08002B2CF9AE}" pid="14" name="Pie_Chart_Legend">
    <vt:lpwstr>0</vt:lpwstr>
  </property>
  <property fmtid="{D5CDD505-2E9C-101B-9397-08002B2CF9AE}" pid="15" name="Annotation_Add_Date">
    <vt:lpwstr>-1</vt:lpwstr>
  </property>
  <property fmtid="{D5CDD505-2E9C-101B-9397-08002B2CF9AE}" pid="16" name="Annotation_Date_Bold">
    <vt:lpwstr>-1</vt:lpwstr>
  </property>
  <property fmtid="{D5CDD505-2E9C-101B-9397-08002B2CF9AE}" pid="17" name="Annotation_Date_Format">
    <vt:lpwstr>F1</vt:lpwstr>
  </property>
  <property fmtid="{D5CDD505-2E9C-101B-9397-08002B2CF9AE}" pid="18" name="ShowGridlines">
    <vt:lpwstr>-1</vt:lpwstr>
  </property>
  <property fmtid="{D5CDD505-2E9C-101B-9397-08002B2CF9AE}" pid="19" name="ShowYAxis">
    <vt:lpwstr>0</vt:lpwstr>
  </property>
  <property fmtid="{D5CDD505-2E9C-101B-9397-08002B2CF9AE}" pid="20" name="UseStackWhiteBorder">
    <vt:lpwstr>-1</vt:lpwstr>
  </property>
  <property fmtid="{D5CDD505-2E9C-101B-9397-08002B2CF9AE}" pid="21" name="UseDashStyle">
    <vt:lpwstr>0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</Properties>
</file>