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DieseArbeitsmappe"/>
  <mc:AlternateContent xmlns:mc="http://schemas.openxmlformats.org/markup-compatibility/2006">
    <mc:Choice Requires="x15">
      <x15ac:absPath xmlns:x15ac="http://schemas.microsoft.com/office/spreadsheetml/2010/11/ac" url="D:\roman\Documents\Roman\programs\jtt_2026\"/>
    </mc:Choice>
  </mc:AlternateContent>
  <xr:revisionPtr revIDLastSave="0" documentId="13_ncr:1_{E17297F8-480F-4031-983B-79B1E85833FB}" xr6:coauthVersionLast="47" xr6:coauthVersionMax="47" xr10:uidLastSave="{00000000-0000-0000-0000-000000000000}"/>
  <bookViews>
    <workbookView xWindow="-1575" yWindow="3555" windowWidth="29010" windowHeight="15345" tabRatio="906" xr2:uid="{00000000-000D-0000-FFFF-FFFF00000000}"/>
  </bookViews>
  <sheets>
    <sheet name="Übersicht" sheetId="143" r:id="rId1"/>
    <sheet name="Geräteturnen Turnerinnen" sheetId="140" r:id="rId2"/>
    <sheet name="Geräteturnen Turner" sheetId="138" r:id="rId3"/>
    <sheet name="Geräteturnen Wertungsrichter" sheetId="142" r:id="rId4"/>
    <sheet name="Allgemeiner Wettkampf" sheetId="10" r:id="rId5"/>
    <sheet name="Allg. Wettkampf HiKampfrichter" sheetId="144" r:id="rId6"/>
    <sheet name="Settings" sheetId="136" state="hidden" r:id="rId7"/>
    <sheet name="dataExport_GeTi" sheetId="141" state="hidden" r:id="rId8"/>
    <sheet name="dataExport_GeTu" sheetId="139" state="hidden" r:id="rId9"/>
    <sheet name="dataExport_AW" sheetId="137" state="hidden" r:id="rId10"/>
  </sheets>
  <definedNames>
    <definedName name="_xlnm._FilterDatabase" localSheetId="5" hidden="1">'Allg. Wettkampf HiKampfrichter'!#REF!</definedName>
    <definedName name="_xlnm._FilterDatabase" localSheetId="4" hidden="1">'Allgemeiner Wettkampf'!$B$24:$N$324</definedName>
    <definedName name="_xlnm._FilterDatabase" localSheetId="2" hidden="1">'Geräteturnen Turner'!$B$24:$O$174</definedName>
    <definedName name="_xlnm._FilterDatabase" localSheetId="1" hidden="1">'Geräteturnen Turnerinnen'!$B$24:$O$174</definedName>
    <definedName name="_xlnm._FilterDatabase" localSheetId="3" hidden="1">'Geräteturnen Wertungsrichter'!#REF!</definedName>
    <definedName name="_xlnm._FilterDatabase" localSheetId="0" hidden="1">Übersicht!#REF!</definedName>
    <definedName name="_xlnm.Print_Titles" localSheetId="4">'Allgemeiner Wettkampf'!$20:$24</definedName>
    <definedName name="_xlnm.Print_Titles" localSheetId="2">'Geräteturnen Turner'!$22:$24</definedName>
    <definedName name="_xlnm.Print_Titles" localSheetId="1">'Geräteturnen Turnerinnen'!$22:$24</definedName>
    <definedName name="lstAW">Settings!$C$18:$C$25</definedName>
    <definedName name="lstAW_K">Settings!$C$22:$C$25</definedName>
    <definedName name="lstAW_M">Settings!$C$18:$C$21</definedName>
    <definedName name="lstK">Settings!$C$40:$C$48</definedName>
    <definedName name="lstTeam_K">Settings!$C$33:$C$36</definedName>
    <definedName name="lstTeam_M">Settings!$C$29:$C$32</definedName>
    <definedName name="rngKategorienAW">Settings!$D$18:$J$25</definedName>
    <definedName name="rngKategorienGeTu">Settings!$D$40:$J$48</definedName>
    <definedName name="rngKategorienTeam">Settings!$D$29:$J$36</definedName>
    <definedName name="rngTeilnehmer" localSheetId="2">'Geräteturnen Turner'!$B$25:$O$174</definedName>
    <definedName name="rngTeilnehmer" localSheetId="1">'Geräteturnen Turnerinnen'!$B$25:$O$174</definedName>
    <definedName name="valAnmeldeschluss">Settings!$F$10</definedName>
    <definedName name="valAWHiKR">Settings!$N$9</definedName>
    <definedName name="valGeTuWR">Settings!$O$9</definedName>
    <definedName name="valGrpIncl">Settings!$N$40</definedName>
    <definedName name="valHasAW">Settings!$N$8</definedName>
    <definedName name="valHasGeTu">Settings!$O$8</definedName>
    <definedName name="valMailTo">Settings!$F$11</definedName>
    <definedName name="valMDCity">Settings!$F$9</definedName>
    <definedName name="valMDDate">Settings!$F$7</definedName>
    <definedName name="valMDFree">Settings!$F$12</definedName>
    <definedName name="valMDOrg">Settings!$F$8</definedName>
    <definedName name="valMDTitle">Settings!$F$5</definedName>
    <definedName name="valMDYear">Settings!$F$6</definedName>
    <definedName name="valRegion">Settings!$N$5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5" i="142" l="1"/>
  <c r="C16" i="142"/>
  <c r="B16" i="142"/>
  <c r="B14" i="142"/>
  <c r="B13" i="142"/>
  <c r="B12" i="142"/>
  <c r="C13" i="142"/>
  <c r="C14" i="142"/>
  <c r="C15" i="142"/>
  <c r="C12" i="142"/>
  <c r="E12" i="143"/>
  <c r="E10" i="143"/>
  <c r="E9" i="143"/>
  <c r="A152" i="137"/>
  <c r="B152" i="137"/>
  <c r="C152" i="137"/>
  <c r="D152" i="137"/>
  <c r="F152" i="137" a="1"/>
  <c r="F152" i="137" s="1"/>
  <c r="H152" i="137"/>
  <c r="I152" i="137"/>
  <c r="A153" i="137"/>
  <c r="B153" i="137"/>
  <c r="C153" i="137"/>
  <c r="D153" i="137"/>
  <c r="F153" i="137" a="1"/>
  <c r="F153" i="137"/>
  <c r="H153" i="137"/>
  <c r="I153" i="137"/>
  <c r="A154" i="137"/>
  <c r="B154" i="137"/>
  <c r="C154" i="137"/>
  <c r="D154" i="137"/>
  <c r="F154" i="137" a="1"/>
  <c r="F154" i="137"/>
  <c r="H154" i="137"/>
  <c r="I154" i="137"/>
  <c r="A155" i="137"/>
  <c r="B155" i="137"/>
  <c r="C155" i="137"/>
  <c r="D155" i="137"/>
  <c r="F155" i="137" a="1"/>
  <c r="F155" i="137" s="1"/>
  <c r="H155" i="137"/>
  <c r="I155" i="137"/>
  <c r="A156" i="137"/>
  <c r="B156" i="137"/>
  <c r="C156" i="137"/>
  <c r="D156" i="137"/>
  <c r="F156" i="137" a="1"/>
  <c r="F156" i="137" s="1"/>
  <c r="H156" i="137"/>
  <c r="I156" i="137"/>
  <c r="A157" i="137"/>
  <c r="B157" i="137"/>
  <c r="C157" i="137"/>
  <c r="D157" i="137"/>
  <c r="F157" i="137" a="1"/>
  <c r="F157" i="137" s="1"/>
  <c r="H157" i="137"/>
  <c r="I157" i="137"/>
  <c r="A158" i="137"/>
  <c r="B158" i="137"/>
  <c r="C158" i="137"/>
  <c r="D158" i="137"/>
  <c r="F158" i="137" a="1"/>
  <c r="F158" i="137" s="1"/>
  <c r="H158" i="137"/>
  <c r="I158" i="137"/>
  <c r="A159" i="137"/>
  <c r="B159" i="137"/>
  <c r="C159" i="137"/>
  <c r="D159" i="137"/>
  <c r="F159" i="137" a="1"/>
  <c r="F159" i="137"/>
  <c r="H159" i="137"/>
  <c r="I159" i="137"/>
  <c r="A160" i="137"/>
  <c r="B160" i="137"/>
  <c r="C160" i="137"/>
  <c r="D160" i="137"/>
  <c r="F160" i="137" a="1"/>
  <c r="F160" i="137" s="1"/>
  <c r="H160" i="137"/>
  <c r="I160" i="137"/>
  <c r="A161" i="137"/>
  <c r="B161" i="137"/>
  <c r="C161" i="137"/>
  <c r="D161" i="137"/>
  <c r="F161" i="137" a="1"/>
  <c r="F161" i="137" s="1"/>
  <c r="H161" i="137"/>
  <c r="I161" i="137"/>
  <c r="A162" i="137"/>
  <c r="B162" i="137"/>
  <c r="C162" i="137"/>
  <c r="D162" i="137"/>
  <c r="F162" i="137" a="1"/>
  <c r="F162" i="137" s="1"/>
  <c r="H162" i="137"/>
  <c r="I162" i="137"/>
  <c r="A163" i="137"/>
  <c r="B163" i="137"/>
  <c r="C163" i="137"/>
  <c r="D163" i="137"/>
  <c r="F163" i="137" a="1"/>
  <c r="F163" i="137" s="1"/>
  <c r="H163" i="137"/>
  <c r="I163" i="137"/>
  <c r="A164" i="137"/>
  <c r="B164" i="137"/>
  <c r="C164" i="137"/>
  <c r="D164" i="137"/>
  <c r="F164" i="137" a="1"/>
  <c r="F164" i="137" s="1"/>
  <c r="H164" i="137"/>
  <c r="I164" i="137"/>
  <c r="A165" i="137"/>
  <c r="B165" i="137"/>
  <c r="C165" i="137"/>
  <c r="D165" i="137"/>
  <c r="F165" i="137" a="1"/>
  <c r="F165" i="137"/>
  <c r="H165" i="137"/>
  <c r="I165" i="137"/>
  <c r="A166" i="137"/>
  <c r="B166" i="137"/>
  <c r="C166" i="137"/>
  <c r="D166" i="137"/>
  <c r="F166" i="137" a="1"/>
  <c r="F166" i="137" s="1"/>
  <c r="H166" i="137"/>
  <c r="I166" i="137"/>
  <c r="A167" i="137"/>
  <c r="B167" i="137"/>
  <c r="C167" i="137"/>
  <c r="D167" i="137"/>
  <c r="F167" i="137" a="1"/>
  <c r="F167" i="137" s="1"/>
  <c r="H167" i="137"/>
  <c r="I167" i="137"/>
  <c r="A168" i="137"/>
  <c r="B168" i="137"/>
  <c r="C168" i="137"/>
  <c r="D168" i="137"/>
  <c r="F168" i="137" a="1"/>
  <c r="F168" i="137" s="1"/>
  <c r="H168" i="137"/>
  <c r="I168" i="137"/>
  <c r="A169" i="137"/>
  <c r="B169" i="137"/>
  <c r="C169" i="137"/>
  <c r="D169" i="137"/>
  <c r="F169" i="137" a="1"/>
  <c r="F169" i="137" s="1"/>
  <c r="H169" i="137"/>
  <c r="I169" i="137"/>
  <c r="A170" i="137"/>
  <c r="B170" i="137"/>
  <c r="C170" i="137"/>
  <c r="D170" i="137"/>
  <c r="F170" i="137" a="1"/>
  <c r="F170" i="137" s="1"/>
  <c r="H170" i="137"/>
  <c r="I170" i="137"/>
  <c r="A171" i="137"/>
  <c r="B171" i="137"/>
  <c r="C171" i="137"/>
  <c r="D171" i="137"/>
  <c r="F171" i="137" a="1"/>
  <c r="F171" i="137" s="1"/>
  <c r="H171" i="137"/>
  <c r="I171" i="137"/>
  <c r="A172" i="137"/>
  <c r="B172" i="137"/>
  <c r="C172" i="137"/>
  <c r="D172" i="137"/>
  <c r="F172" i="137" a="1"/>
  <c r="F172" i="137" s="1"/>
  <c r="H172" i="137"/>
  <c r="I172" i="137"/>
  <c r="A173" i="137"/>
  <c r="B173" i="137"/>
  <c r="C173" i="137"/>
  <c r="D173" i="137"/>
  <c r="F173" i="137" a="1"/>
  <c r="F173" i="137" s="1"/>
  <c r="H173" i="137"/>
  <c r="I173" i="137"/>
  <c r="A174" i="137"/>
  <c r="B174" i="137"/>
  <c r="C174" i="137"/>
  <c r="D174" i="137"/>
  <c r="F174" i="137" a="1"/>
  <c r="F174" i="137" s="1"/>
  <c r="H174" i="137"/>
  <c r="I174" i="137"/>
  <c r="A175" i="137"/>
  <c r="B175" i="137"/>
  <c r="C175" i="137"/>
  <c r="D175" i="137"/>
  <c r="F175" i="137" a="1"/>
  <c r="F175" i="137" s="1"/>
  <c r="H175" i="137"/>
  <c r="I175" i="137"/>
  <c r="A176" i="137"/>
  <c r="B176" i="137"/>
  <c r="C176" i="137"/>
  <c r="D176" i="137"/>
  <c r="F176" i="137" a="1"/>
  <c r="F176" i="137" s="1"/>
  <c r="H176" i="137"/>
  <c r="I176" i="137"/>
  <c r="A177" i="137"/>
  <c r="B177" i="137"/>
  <c r="C177" i="137"/>
  <c r="D177" i="137"/>
  <c r="F177" i="137" a="1"/>
  <c r="F177" i="137" s="1"/>
  <c r="H177" i="137"/>
  <c r="I177" i="137"/>
  <c r="A178" i="137"/>
  <c r="B178" i="137"/>
  <c r="C178" i="137"/>
  <c r="D178" i="137"/>
  <c r="F178" i="137" a="1"/>
  <c r="F178" i="137" s="1"/>
  <c r="H178" i="137"/>
  <c r="I178" i="137"/>
  <c r="A179" i="137"/>
  <c r="B179" i="137"/>
  <c r="C179" i="137"/>
  <c r="D179" i="137"/>
  <c r="F179" i="137" a="1"/>
  <c r="F179" i="137" s="1"/>
  <c r="H179" i="137"/>
  <c r="I179" i="137"/>
  <c r="A180" i="137"/>
  <c r="B180" i="137"/>
  <c r="C180" i="137"/>
  <c r="D180" i="137"/>
  <c r="F180" i="137" a="1"/>
  <c r="F180" i="137" s="1"/>
  <c r="H180" i="137"/>
  <c r="I180" i="137"/>
  <c r="A181" i="137"/>
  <c r="B181" i="137"/>
  <c r="C181" i="137"/>
  <c r="D181" i="137"/>
  <c r="F181" i="137" a="1"/>
  <c r="F181" i="137" s="1"/>
  <c r="H181" i="137"/>
  <c r="I181" i="137"/>
  <c r="A182" i="137"/>
  <c r="B182" i="137"/>
  <c r="C182" i="137"/>
  <c r="D182" i="137"/>
  <c r="F182" i="137" a="1"/>
  <c r="F182" i="137" s="1"/>
  <c r="H182" i="137"/>
  <c r="I182" i="137"/>
  <c r="A183" i="137"/>
  <c r="B183" i="137"/>
  <c r="C183" i="137"/>
  <c r="D183" i="137"/>
  <c r="F183" i="137" a="1"/>
  <c r="F183" i="137" s="1"/>
  <c r="H183" i="137"/>
  <c r="I183" i="137"/>
  <c r="A184" i="137"/>
  <c r="B184" i="137"/>
  <c r="C184" i="137"/>
  <c r="D184" i="137"/>
  <c r="F184" i="137" a="1"/>
  <c r="F184" i="137" s="1"/>
  <c r="H184" i="137"/>
  <c r="I184" i="137"/>
  <c r="A185" i="137"/>
  <c r="B185" i="137"/>
  <c r="C185" i="137"/>
  <c r="D185" i="137"/>
  <c r="F185" i="137" a="1"/>
  <c r="F185" i="137" s="1"/>
  <c r="H185" i="137"/>
  <c r="I185" i="137"/>
  <c r="A186" i="137"/>
  <c r="B186" i="137"/>
  <c r="C186" i="137"/>
  <c r="D186" i="137"/>
  <c r="F186" i="137" a="1"/>
  <c r="F186" i="137" s="1"/>
  <c r="H186" i="137"/>
  <c r="I186" i="137"/>
  <c r="A187" i="137"/>
  <c r="B187" i="137"/>
  <c r="C187" i="137"/>
  <c r="D187" i="137"/>
  <c r="F187" i="137" a="1"/>
  <c r="F187" i="137" s="1"/>
  <c r="H187" i="137"/>
  <c r="I187" i="137"/>
  <c r="A188" i="137"/>
  <c r="B188" i="137"/>
  <c r="C188" i="137"/>
  <c r="D188" i="137"/>
  <c r="F188" i="137" a="1"/>
  <c r="F188" i="137" s="1"/>
  <c r="H188" i="137"/>
  <c r="I188" i="137"/>
  <c r="A189" i="137"/>
  <c r="B189" i="137"/>
  <c r="C189" i="137"/>
  <c r="D189" i="137"/>
  <c r="F189" i="137" a="1"/>
  <c r="F189" i="137" s="1"/>
  <c r="H189" i="137"/>
  <c r="I189" i="137"/>
  <c r="A190" i="137"/>
  <c r="B190" i="137"/>
  <c r="C190" i="137"/>
  <c r="D190" i="137"/>
  <c r="F190" i="137" a="1"/>
  <c r="F190" i="137" s="1"/>
  <c r="H190" i="137"/>
  <c r="I190" i="137"/>
  <c r="A191" i="137"/>
  <c r="B191" i="137"/>
  <c r="C191" i="137"/>
  <c r="D191" i="137"/>
  <c r="F191" i="137" a="1"/>
  <c r="F191" i="137" s="1"/>
  <c r="H191" i="137"/>
  <c r="I191" i="137"/>
  <c r="A192" i="137"/>
  <c r="B192" i="137"/>
  <c r="C192" i="137"/>
  <c r="D192" i="137"/>
  <c r="F192" i="137" a="1"/>
  <c r="F192" i="137" s="1"/>
  <c r="H192" i="137"/>
  <c r="I192" i="137"/>
  <c r="A193" i="137"/>
  <c r="B193" i="137"/>
  <c r="C193" i="137"/>
  <c r="D193" i="137"/>
  <c r="F193" i="137" a="1"/>
  <c r="F193" i="137" s="1"/>
  <c r="H193" i="137"/>
  <c r="I193" i="137"/>
  <c r="A194" i="137"/>
  <c r="B194" i="137"/>
  <c r="C194" i="137"/>
  <c r="D194" i="137"/>
  <c r="F194" i="137" a="1"/>
  <c r="F194" i="137" s="1"/>
  <c r="H194" i="137"/>
  <c r="I194" i="137"/>
  <c r="A195" i="137"/>
  <c r="B195" i="137"/>
  <c r="C195" i="137"/>
  <c r="D195" i="137"/>
  <c r="F195" i="137" a="1"/>
  <c r="F195" i="137" s="1"/>
  <c r="H195" i="137"/>
  <c r="I195" i="137"/>
  <c r="A196" i="137"/>
  <c r="B196" i="137"/>
  <c r="C196" i="137"/>
  <c r="D196" i="137"/>
  <c r="F196" i="137" a="1"/>
  <c r="F196" i="137" s="1"/>
  <c r="H196" i="137"/>
  <c r="I196" i="137"/>
  <c r="A197" i="137"/>
  <c r="B197" i="137"/>
  <c r="C197" i="137"/>
  <c r="D197" i="137"/>
  <c r="F197" i="137" a="1"/>
  <c r="F197" i="137" s="1"/>
  <c r="H197" i="137"/>
  <c r="I197" i="137"/>
  <c r="A198" i="137"/>
  <c r="B198" i="137"/>
  <c r="C198" i="137"/>
  <c r="D198" i="137"/>
  <c r="F198" i="137" a="1"/>
  <c r="F198" i="137" s="1"/>
  <c r="H198" i="137"/>
  <c r="I198" i="137"/>
  <c r="A199" i="137"/>
  <c r="B199" i="137"/>
  <c r="C199" i="137"/>
  <c r="D199" i="137"/>
  <c r="F199" i="137" a="1"/>
  <c r="F199" i="137" s="1"/>
  <c r="H199" i="137"/>
  <c r="I199" i="137"/>
  <c r="A200" i="137"/>
  <c r="B200" i="137"/>
  <c r="C200" i="137"/>
  <c r="D200" i="137"/>
  <c r="F200" i="137" a="1"/>
  <c r="F200" i="137" s="1"/>
  <c r="H200" i="137"/>
  <c r="I200" i="137"/>
  <c r="A201" i="137"/>
  <c r="B201" i="137"/>
  <c r="C201" i="137"/>
  <c r="D201" i="137"/>
  <c r="F201" i="137" a="1"/>
  <c r="F201" i="137" s="1"/>
  <c r="H201" i="137"/>
  <c r="I201" i="137"/>
  <c r="A202" i="137"/>
  <c r="B202" i="137"/>
  <c r="C202" i="137"/>
  <c r="D202" i="137"/>
  <c r="F202" i="137" a="1"/>
  <c r="F202" i="137" s="1"/>
  <c r="H202" i="137"/>
  <c r="I202" i="137"/>
  <c r="A203" i="137"/>
  <c r="B203" i="137"/>
  <c r="C203" i="137"/>
  <c r="D203" i="137"/>
  <c r="F203" i="137" a="1"/>
  <c r="F203" i="137" s="1"/>
  <c r="H203" i="137"/>
  <c r="I203" i="137"/>
  <c r="A204" i="137"/>
  <c r="B204" i="137"/>
  <c r="C204" i="137"/>
  <c r="D204" i="137"/>
  <c r="F204" i="137" a="1"/>
  <c r="F204" i="137" s="1"/>
  <c r="H204" i="137"/>
  <c r="I204" i="137"/>
  <c r="A205" i="137"/>
  <c r="B205" i="137"/>
  <c r="C205" i="137"/>
  <c r="D205" i="137"/>
  <c r="F205" i="137" a="1"/>
  <c r="F205" i="137" s="1"/>
  <c r="H205" i="137"/>
  <c r="I205" i="137"/>
  <c r="A206" i="137"/>
  <c r="B206" i="137"/>
  <c r="C206" i="137"/>
  <c r="D206" i="137"/>
  <c r="F206" i="137" a="1"/>
  <c r="F206" i="137" s="1"/>
  <c r="H206" i="137"/>
  <c r="I206" i="137"/>
  <c r="A207" i="137"/>
  <c r="B207" i="137"/>
  <c r="C207" i="137"/>
  <c r="D207" i="137"/>
  <c r="F207" i="137" a="1"/>
  <c r="F207" i="137" s="1"/>
  <c r="H207" i="137"/>
  <c r="I207" i="137"/>
  <c r="A208" i="137"/>
  <c r="B208" i="137"/>
  <c r="C208" i="137"/>
  <c r="D208" i="137"/>
  <c r="F208" i="137" a="1"/>
  <c r="F208" i="137" s="1"/>
  <c r="H208" i="137"/>
  <c r="I208" i="137"/>
  <c r="A209" i="137"/>
  <c r="B209" i="137"/>
  <c r="C209" i="137"/>
  <c r="D209" i="137"/>
  <c r="F209" i="137" a="1"/>
  <c r="F209" i="137" s="1"/>
  <c r="H209" i="137"/>
  <c r="I209" i="137"/>
  <c r="A210" i="137"/>
  <c r="B210" i="137"/>
  <c r="C210" i="137"/>
  <c r="D210" i="137"/>
  <c r="F210" i="137" a="1"/>
  <c r="F210" i="137" s="1"/>
  <c r="H210" i="137"/>
  <c r="I210" i="137"/>
  <c r="A211" i="137"/>
  <c r="B211" i="137"/>
  <c r="C211" i="137"/>
  <c r="D211" i="137"/>
  <c r="F211" i="137" a="1"/>
  <c r="F211" i="137" s="1"/>
  <c r="H211" i="137"/>
  <c r="I211" i="137"/>
  <c r="A212" i="137"/>
  <c r="B212" i="137"/>
  <c r="C212" i="137"/>
  <c r="D212" i="137"/>
  <c r="F212" i="137" a="1"/>
  <c r="F212" i="137" s="1"/>
  <c r="H212" i="137"/>
  <c r="I212" i="137"/>
  <c r="A213" i="137"/>
  <c r="B213" i="137"/>
  <c r="C213" i="137"/>
  <c r="D213" i="137"/>
  <c r="F213" i="137" a="1"/>
  <c r="F213" i="137" s="1"/>
  <c r="H213" i="137"/>
  <c r="I213" i="137"/>
  <c r="A214" i="137"/>
  <c r="B214" i="137"/>
  <c r="C214" i="137"/>
  <c r="D214" i="137"/>
  <c r="F214" i="137" a="1"/>
  <c r="F214" i="137" s="1"/>
  <c r="H214" i="137"/>
  <c r="I214" i="137"/>
  <c r="A215" i="137"/>
  <c r="B215" i="137"/>
  <c r="C215" i="137"/>
  <c r="D215" i="137"/>
  <c r="F215" i="137" a="1"/>
  <c r="F215" i="137" s="1"/>
  <c r="H215" i="137"/>
  <c r="I215" i="137"/>
  <c r="A216" i="137"/>
  <c r="B216" i="137"/>
  <c r="C216" i="137"/>
  <c r="D216" i="137"/>
  <c r="F216" i="137" a="1"/>
  <c r="F216" i="137" s="1"/>
  <c r="H216" i="137"/>
  <c r="I216" i="137"/>
  <c r="A217" i="137"/>
  <c r="B217" i="137"/>
  <c r="C217" i="137"/>
  <c r="D217" i="137"/>
  <c r="F217" i="137" a="1"/>
  <c r="F217" i="137" s="1"/>
  <c r="H217" i="137"/>
  <c r="I217" i="137"/>
  <c r="A218" i="137"/>
  <c r="B218" i="137"/>
  <c r="C218" i="137"/>
  <c r="D218" i="137"/>
  <c r="F218" i="137" a="1"/>
  <c r="F218" i="137" s="1"/>
  <c r="H218" i="137"/>
  <c r="I218" i="137"/>
  <c r="A219" i="137"/>
  <c r="B219" i="137"/>
  <c r="C219" i="137"/>
  <c r="D219" i="137"/>
  <c r="F219" i="137" a="1"/>
  <c r="F219" i="137" s="1"/>
  <c r="H219" i="137"/>
  <c r="I219" i="137"/>
  <c r="A220" i="137"/>
  <c r="B220" i="137"/>
  <c r="C220" i="137"/>
  <c r="D220" i="137"/>
  <c r="F220" i="137" a="1"/>
  <c r="F220" i="137" s="1"/>
  <c r="H220" i="137"/>
  <c r="I220" i="137"/>
  <c r="A221" i="137"/>
  <c r="B221" i="137"/>
  <c r="C221" i="137"/>
  <c r="D221" i="137"/>
  <c r="F221" i="137" a="1"/>
  <c r="F221" i="137" s="1"/>
  <c r="H221" i="137"/>
  <c r="I221" i="137"/>
  <c r="A222" i="137"/>
  <c r="B222" i="137"/>
  <c r="C222" i="137"/>
  <c r="D222" i="137"/>
  <c r="F222" i="137" a="1"/>
  <c r="F222" i="137" s="1"/>
  <c r="H222" i="137"/>
  <c r="I222" i="137"/>
  <c r="A223" i="137"/>
  <c r="B223" i="137"/>
  <c r="C223" i="137"/>
  <c r="D223" i="137"/>
  <c r="F223" i="137" a="1"/>
  <c r="F223" i="137" s="1"/>
  <c r="H223" i="137"/>
  <c r="I223" i="137"/>
  <c r="A224" i="137"/>
  <c r="B224" i="137"/>
  <c r="C224" i="137"/>
  <c r="D224" i="137"/>
  <c r="F224" i="137" a="1"/>
  <c r="F224" i="137" s="1"/>
  <c r="H224" i="137"/>
  <c r="I224" i="137"/>
  <c r="A225" i="137"/>
  <c r="B225" i="137"/>
  <c r="C225" i="137"/>
  <c r="D225" i="137"/>
  <c r="F225" i="137" a="1"/>
  <c r="F225" i="137" s="1"/>
  <c r="H225" i="137"/>
  <c r="I225" i="137"/>
  <c r="A226" i="137"/>
  <c r="B226" i="137"/>
  <c r="C226" i="137"/>
  <c r="D226" i="137"/>
  <c r="F226" i="137" a="1"/>
  <c r="F226" i="137" s="1"/>
  <c r="H226" i="137"/>
  <c r="I226" i="137"/>
  <c r="A227" i="137"/>
  <c r="B227" i="137"/>
  <c r="C227" i="137"/>
  <c r="D227" i="137"/>
  <c r="F227" i="137" a="1"/>
  <c r="F227" i="137" s="1"/>
  <c r="H227" i="137"/>
  <c r="I227" i="137"/>
  <c r="A228" i="137"/>
  <c r="B228" i="137"/>
  <c r="C228" i="137"/>
  <c r="D228" i="137"/>
  <c r="F228" i="137" a="1"/>
  <c r="F228" i="137" s="1"/>
  <c r="H228" i="137"/>
  <c r="I228" i="137"/>
  <c r="A229" i="137"/>
  <c r="B229" i="137"/>
  <c r="C229" i="137"/>
  <c r="D229" i="137"/>
  <c r="F229" i="137" a="1"/>
  <c r="F229" i="137" s="1"/>
  <c r="H229" i="137"/>
  <c r="I229" i="137"/>
  <c r="A230" i="137"/>
  <c r="B230" i="137"/>
  <c r="C230" i="137"/>
  <c r="D230" i="137"/>
  <c r="F230" i="137" a="1"/>
  <c r="F230" i="137" s="1"/>
  <c r="H230" i="137"/>
  <c r="I230" i="137"/>
  <c r="A231" i="137"/>
  <c r="B231" i="137"/>
  <c r="C231" i="137"/>
  <c r="D231" i="137"/>
  <c r="F231" i="137" a="1"/>
  <c r="F231" i="137" s="1"/>
  <c r="H231" i="137"/>
  <c r="I231" i="137"/>
  <c r="A232" i="137"/>
  <c r="B232" i="137"/>
  <c r="C232" i="137"/>
  <c r="D232" i="137"/>
  <c r="F232" i="137" a="1"/>
  <c r="F232" i="137" s="1"/>
  <c r="H232" i="137"/>
  <c r="I232" i="137"/>
  <c r="A233" i="137"/>
  <c r="B233" i="137"/>
  <c r="C233" i="137"/>
  <c r="D233" i="137"/>
  <c r="F233" i="137" a="1"/>
  <c r="F233" i="137" s="1"/>
  <c r="H233" i="137"/>
  <c r="I233" i="137"/>
  <c r="A234" i="137"/>
  <c r="B234" i="137"/>
  <c r="C234" i="137"/>
  <c r="D234" i="137"/>
  <c r="F234" i="137" a="1"/>
  <c r="F234" i="137" s="1"/>
  <c r="H234" i="137"/>
  <c r="I234" i="137"/>
  <c r="A235" i="137"/>
  <c r="B235" i="137"/>
  <c r="C235" i="137"/>
  <c r="D235" i="137"/>
  <c r="F235" i="137" a="1"/>
  <c r="F235" i="137" s="1"/>
  <c r="H235" i="137"/>
  <c r="I235" i="137"/>
  <c r="A236" i="137"/>
  <c r="B236" i="137"/>
  <c r="C236" i="137"/>
  <c r="D236" i="137"/>
  <c r="F236" i="137" a="1"/>
  <c r="F236" i="137" s="1"/>
  <c r="H236" i="137"/>
  <c r="I236" i="137"/>
  <c r="A237" i="137"/>
  <c r="B237" i="137"/>
  <c r="C237" i="137"/>
  <c r="D237" i="137"/>
  <c r="F237" i="137" a="1"/>
  <c r="F237" i="137" s="1"/>
  <c r="H237" i="137"/>
  <c r="I237" i="137"/>
  <c r="A238" i="137"/>
  <c r="B238" i="137"/>
  <c r="C238" i="137"/>
  <c r="D238" i="137"/>
  <c r="F238" i="137" a="1"/>
  <c r="F238" i="137" s="1"/>
  <c r="H238" i="137"/>
  <c r="I238" i="137"/>
  <c r="A239" i="137"/>
  <c r="B239" i="137"/>
  <c r="C239" i="137"/>
  <c r="D239" i="137"/>
  <c r="F239" i="137" a="1"/>
  <c r="F239" i="137" s="1"/>
  <c r="H239" i="137"/>
  <c r="I239" i="137"/>
  <c r="A240" i="137"/>
  <c r="B240" i="137"/>
  <c r="C240" i="137"/>
  <c r="D240" i="137"/>
  <c r="F240" i="137" a="1"/>
  <c r="F240" i="137" s="1"/>
  <c r="H240" i="137"/>
  <c r="I240" i="137"/>
  <c r="A241" i="137"/>
  <c r="B241" i="137"/>
  <c r="C241" i="137"/>
  <c r="D241" i="137"/>
  <c r="F241" i="137" a="1"/>
  <c r="F241" i="137" s="1"/>
  <c r="H241" i="137"/>
  <c r="I241" i="137"/>
  <c r="A242" i="137"/>
  <c r="B242" i="137"/>
  <c r="C242" i="137"/>
  <c r="D242" i="137"/>
  <c r="F242" i="137" a="1"/>
  <c r="F242" i="137" s="1"/>
  <c r="H242" i="137"/>
  <c r="I242" i="137"/>
  <c r="A243" i="137"/>
  <c r="B243" i="137"/>
  <c r="C243" i="137"/>
  <c r="D243" i="137"/>
  <c r="F243" i="137" a="1"/>
  <c r="F243" i="137" s="1"/>
  <c r="H243" i="137"/>
  <c r="I243" i="137"/>
  <c r="A244" i="137"/>
  <c r="B244" i="137"/>
  <c r="C244" i="137"/>
  <c r="D244" i="137"/>
  <c r="F244" i="137" a="1"/>
  <c r="F244" i="137" s="1"/>
  <c r="H244" i="137"/>
  <c r="I244" i="137"/>
  <c r="A245" i="137"/>
  <c r="B245" i="137"/>
  <c r="C245" i="137"/>
  <c r="D245" i="137"/>
  <c r="F245" i="137" a="1"/>
  <c r="F245" i="137" s="1"/>
  <c r="H245" i="137"/>
  <c r="I245" i="137"/>
  <c r="A246" i="137"/>
  <c r="B246" i="137"/>
  <c r="C246" i="137"/>
  <c r="D246" i="137"/>
  <c r="F246" i="137" a="1"/>
  <c r="F246" i="137" s="1"/>
  <c r="H246" i="137"/>
  <c r="I246" i="137"/>
  <c r="A247" i="137"/>
  <c r="B247" i="137"/>
  <c r="C247" i="137"/>
  <c r="D247" i="137"/>
  <c r="F247" i="137" a="1"/>
  <c r="F247" i="137" s="1"/>
  <c r="H247" i="137"/>
  <c r="I247" i="137"/>
  <c r="A248" i="137"/>
  <c r="B248" i="137"/>
  <c r="C248" i="137"/>
  <c r="D248" i="137"/>
  <c r="F248" i="137" a="1"/>
  <c r="F248" i="137" s="1"/>
  <c r="H248" i="137"/>
  <c r="I248" i="137"/>
  <c r="A249" i="137"/>
  <c r="B249" i="137"/>
  <c r="C249" i="137"/>
  <c r="D249" i="137"/>
  <c r="F249" i="137" a="1"/>
  <c r="F249" i="137" s="1"/>
  <c r="H249" i="137"/>
  <c r="I249" i="137"/>
  <c r="A250" i="137"/>
  <c r="B250" i="137"/>
  <c r="C250" i="137"/>
  <c r="D250" i="137"/>
  <c r="F250" i="137" a="1"/>
  <c r="F250" i="137" s="1"/>
  <c r="H250" i="137"/>
  <c r="I250" i="137"/>
  <c r="A251" i="137"/>
  <c r="B251" i="137"/>
  <c r="C251" i="137"/>
  <c r="D251" i="137"/>
  <c r="F251" i="137" a="1"/>
  <c r="F251" i="137" s="1"/>
  <c r="H251" i="137"/>
  <c r="I251" i="137"/>
  <c r="A252" i="137"/>
  <c r="B252" i="137"/>
  <c r="C252" i="137"/>
  <c r="D252" i="137"/>
  <c r="F252" i="137" a="1"/>
  <c r="F252" i="137" s="1"/>
  <c r="H252" i="137"/>
  <c r="I252" i="137"/>
  <c r="A253" i="137"/>
  <c r="B253" i="137"/>
  <c r="C253" i="137"/>
  <c r="D253" i="137"/>
  <c r="F253" i="137" a="1"/>
  <c r="F253" i="137" s="1"/>
  <c r="H253" i="137"/>
  <c r="I253" i="137"/>
  <c r="A254" i="137"/>
  <c r="B254" i="137"/>
  <c r="C254" i="137"/>
  <c r="D254" i="137"/>
  <c r="F254" i="137" a="1"/>
  <c r="F254" i="137" s="1"/>
  <c r="H254" i="137"/>
  <c r="I254" i="137"/>
  <c r="A255" i="137"/>
  <c r="B255" i="137"/>
  <c r="C255" i="137"/>
  <c r="D255" i="137"/>
  <c r="F255" i="137" a="1"/>
  <c r="F255" i="137" s="1"/>
  <c r="H255" i="137"/>
  <c r="I255" i="137"/>
  <c r="A256" i="137"/>
  <c r="B256" i="137"/>
  <c r="C256" i="137"/>
  <c r="D256" i="137"/>
  <c r="F256" i="137" a="1"/>
  <c r="F256" i="137" s="1"/>
  <c r="H256" i="137"/>
  <c r="I256" i="137"/>
  <c r="A257" i="137"/>
  <c r="B257" i="137"/>
  <c r="C257" i="137"/>
  <c r="D257" i="137"/>
  <c r="F257" i="137" a="1"/>
  <c r="F257" i="137" s="1"/>
  <c r="H257" i="137"/>
  <c r="I257" i="137"/>
  <c r="A258" i="137"/>
  <c r="B258" i="137"/>
  <c r="C258" i="137"/>
  <c r="D258" i="137"/>
  <c r="F258" i="137" a="1"/>
  <c r="F258" i="137" s="1"/>
  <c r="H258" i="137"/>
  <c r="I258" i="137"/>
  <c r="A259" i="137"/>
  <c r="B259" i="137"/>
  <c r="C259" i="137"/>
  <c r="D259" i="137"/>
  <c r="F259" i="137" a="1"/>
  <c r="F259" i="137" s="1"/>
  <c r="H259" i="137"/>
  <c r="I259" i="137"/>
  <c r="A260" i="137"/>
  <c r="B260" i="137"/>
  <c r="C260" i="137"/>
  <c r="D260" i="137"/>
  <c r="F260" i="137" a="1"/>
  <c r="F260" i="137" s="1"/>
  <c r="H260" i="137"/>
  <c r="I260" i="137"/>
  <c r="A261" i="137"/>
  <c r="B261" i="137"/>
  <c r="C261" i="137"/>
  <c r="D261" i="137"/>
  <c r="F261" i="137" a="1"/>
  <c r="F261" i="137" s="1"/>
  <c r="H261" i="137"/>
  <c r="I261" i="137"/>
  <c r="A262" i="137"/>
  <c r="B262" i="137"/>
  <c r="C262" i="137"/>
  <c r="D262" i="137"/>
  <c r="F262" i="137" a="1"/>
  <c r="F262" i="137" s="1"/>
  <c r="H262" i="137"/>
  <c r="I262" i="137"/>
  <c r="A263" i="137"/>
  <c r="B263" i="137"/>
  <c r="C263" i="137"/>
  <c r="D263" i="137"/>
  <c r="F263" i="137" a="1"/>
  <c r="F263" i="137" s="1"/>
  <c r="H263" i="137"/>
  <c r="I263" i="137"/>
  <c r="A264" i="137"/>
  <c r="B264" i="137"/>
  <c r="C264" i="137"/>
  <c r="D264" i="137"/>
  <c r="F264" i="137" a="1"/>
  <c r="F264" i="137" s="1"/>
  <c r="H264" i="137"/>
  <c r="I264" i="137"/>
  <c r="A265" i="137"/>
  <c r="B265" i="137"/>
  <c r="C265" i="137"/>
  <c r="D265" i="137"/>
  <c r="F265" i="137" a="1"/>
  <c r="F265" i="137" s="1"/>
  <c r="H265" i="137"/>
  <c r="I265" i="137"/>
  <c r="A266" i="137"/>
  <c r="B266" i="137"/>
  <c r="C266" i="137"/>
  <c r="D266" i="137"/>
  <c r="F266" i="137" a="1"/>
  <c r="F266" i="137" s="1"/>
  <c r="H266" i="137"/>
  <c r="I266" i="137"/>
  <c r="A267" i="137"/>
  <c r="B267" i="137"/>
  <c r="C267" i="137"/>
  <c r="D267" i="137"/>
  <c r="F267" i="137" a="1"/>
  <c r="F267" i="137" s="1"/>
  <c r="H267" i="137"/>
  <c r="I267" i="137"/>
  <c r="A268" i="137"/>
  <c r="B268" i="137"/>
  <c r="C268" i="137"/>
  <c r="D268" i="137"/>
  <c r="F268" i="137" a="1"/>
  <c r="F268" i="137" s="1"/>
  <c r="H268" i="137"/>
  <c r="I268" i="137"/>
  <c r="A269" i="137"/>
  <c r="B269" i="137"/>
  <c r="C269" i="137"/>
  <c r="D269" i="137"/>
  <c r="F269" i="137" a="1"/>
  <c r="F269" i="137" s="1"/>
  <c r="H269" i="137"/>
  <c r="I269" i="137"/>
  <c r="A270" i="137"/>
  <c r="B270" i="137"/>
  <c r="C270" i="137"/>
  <c r="D270" i="137"/>
  <c r="F270" i="137" a="1"/>
  <c r="F270" i="137" s="1"/>
  <c r="H270" i="137"/>
  <c r="I270" i="137"/>
  <c r="A271" i="137"/>
  <c r="B271" i="137"/>
  <c r="C271" i="137"/>
  <c r="D271" i="137"/>
  <c r="F271" i="137" a="1"/>
  <c r="F271" i="137" s="1"/>
  <c r="H271" i="137"/>
  <c r="I271" i="137"/>
  <c r="A272" i="137"/>
  <c r="B272" i="137"/>
  <c r="C272" i="137"/>
  <c r="D272" i="137"/>
  <c r="F272" i="137" a="1"/>
  <c r="F272" i="137" s="1"/>
  <c r="H272" i="137"/>
  <c r="I272" i="137"/>
  <c r="A273" i="137"/>
  <c r="B273" i="137"/>
  <c r="C273" i="137"/>
  <c r="D273" i="137"/>
  <c r="F273" i="137" a="1"/>
  <c r="F273" i="137" s="1"/>
  <c r="H273" i="137"/>
  <c r="I273" i="137"/>
  <c r="A274" i="137"/>
  <c r="B274" i="137"/>
  <c r="C274" i="137"/>
  <c r="D274" i="137"/>
  <c r="F274" i="137" a="1"/>
  <c r="F274" i="137" s="1"/>
  <c r="H274" i="137"/>
  <c r="I274" i="137"/>
  <c r="A275" i="137"/>
  <c r="B275" i="137"/>
  <c r="C275" i="137"/>
  <c r="D275" i="137"/>
  <c r="F275" i="137" a="1"/>
  <c r="F275" i="137" s="1"/>
  <c r="H275" i="137"/>
  <c r="I275" i="137"/>
  <c r="A276" i="137"/>
  <c r="B276" i="137"/>
  <c r="C276" i="137"/>
  <c r="D276" i="137"/>
  <c r="F276" i="137" a="1"/>
  <c r="F276" i="137" s="1"/>
  <c r="H276" i="137"/>
  <c r="I276" i="137"/>
  <c r="A277" i="137"/>
  <c r="B277" i="137"/>
  <c r="C277" i="137"/>
  <c r="D277" i="137"/>
  <c r="F277" i="137" a="1"/>
  <c r="F277" i="137" s="1"/>
  <c r="H277" i="137"/>
  <c r="I277" i="137"/>
  <c r="A278" i="137"/>
  <c r="B278" i="137"/>
  <c r="C278" i="137"/>
  <c r="D278" i="137"/>
  <c r="F278" i="137" a="1"/>
  <c r="F278" i="137" s="1"/>
  <c r="H278" i="137"/>
  <c r="I278" i="137"/>
  <c r="A279" i="137"/>
  <c r="B279" i="137"/>
  <c r="C279" i="137"/>
  <c r="D279" i="137"/>
  <c r="F279" i="137" a="1"/>
  <c r="F279" i="137" s="1"/>
  <c r="H279" i="137"/>
  <c r="I279" i="137"/>
  <c r="A280" i="137"/>
  <c r="B280" i="137"/>
  <c r="C280" i="137"/>
  <c r="D280" i="137"/>
  <c r="F280" i="137" a="1"/>
  <c r="F280" i="137" s="1"/>
  <c r="H280" i="137"/>
  <c r="I280" i="137"/>
  <c r="A281" i="137"/>
  <c r="B281" i="137"/>
  <c r="C281" i="137"/>
  <c r="D281" i="137"/>
  <c r="F281" i="137" a="1"/>
  <c r="F281" i="137" s="1"/>
  <c r="H281" i="137"/>
  <c r="I281" i="137"/>
  <c r="A282" i="137"/>
  <c r="B282" i="137"/>
  <c r="C282" i="137"/>
  <c r="D282" i="137"/>
  <c r="F282" i="137" a="1"/>
  <c r="F282" i="137" s="1"/>
  <c r="H282" i="137"/>
  <c r="I282" i="137"/>
  <c r="A283" i="137"/>
  <c r="B283" i="137"/>
  <c r="C283" i="137"/>
  <c r="D283" i="137"/>
  <c r="F283" i="137" a="1"/>
  <c r="F283" i="137" s="1"/>
  <c r="H283" i="137"/>
  <c r="I283" i="137"/>
  <c r="A284" i="137"/>
  <c r="B284" i="137"/>
  <c r="C284" i="137"/>
  <c r="D284" i="137"/>
  <c r="F284" i="137" a="1"/>
  <c r="F284" i="137" s="1"/>
  <c r="H284" i="137"/>
  <c r="I284" i="137"/>
  <c r="A285" i="137"/>
  <c r="B285" i="137"/>
  <c r="C285" i="137"/>
  <c r="D285" i="137"/>
  <c r="F285" i="137" a="1"/>
  <c r="F285" i="137" s="1"/>
  <c r="H285" i="137"/>
  <c r="I285" i="137"/>
  <c r="A286" i="137"/>
  <c r="B286" i="137"/>
  <c r="C286" i="137"/>
  <c r="D286" i="137"/>
  <c r="F286" i="137" a="1"/>
  <c r="F286" i="137" s="1"/>
  <c r="H286" i="137"/>
  <c r="I286" i="137"/>
  <c r="A287" i="137"/>
  <c r="B287" i="137"/>
  <c r="C287" i="137"/>
  <c r="D287" i="137"/>
  <c r="F287" i="137" a="1"/>
  <c r="F287" i="137" s="1"/>
  <c r="H287" i="137"/>
  <c r="I287" i="137"/>
  <c r="A288" i="137"/>
  <c r="B288" i="137"/>
  <c r="C288" i="137"/>
  <c r="D288" i="137"/>
  <c r="F288" i="137" a="1"/>
  <c r="F288" i="137" s="1"/>
  <c r="H288" i="137"/>
  <c r="I288" i="137"/>
  <c r="A289" i="137"/>
  <c r="B289" i="137"/>
  <c r="C289" i="137"/>
  <c r="D289" i="137"/>
  <c r="F289" i="137" a="1"/>
  <c r="F289" i="137" s="1"/>
  <c r="H289" i="137"/>
  <c r="I289" i="137"/>
  <c r="A290" i="137"/>
  <c r="B290" i="137"/>
  <c r="C290" i="137"/>
  <c r="D290" i="137"/>
  <c r="F290" i="137" a="1"/>
  <c r="F290" i="137" s="1"/>
  <c r="H290" i="137"/>
  <c r="I290" i="137"/>
  <c r="A291" i="137"/>
  <c r="B291" i="137"/>
  <c r="C291" i="137"/>
  <c r="D291" i="137"/>
  <c r="F291" i="137" a="1"/>
  <c r="F291" i="137" s="1"/>
  <c r="H291" i="137"/>
  <c r="I291" i="137"/>
  <c r="A292" i="137"/>
  <c r="B292" i="137"/>
  <c r="C292" i="137"/>
  <c r="D292" i="137"/>
  <c r="F292" i="137" a="1"/>
  <c r="F292" i="137" s="1"/>
  <c r="H292" i="137"/>
  <c r="I292" i="137"/>
  <c r="A293" i="137"/>
  <c r="B293" i="137"/>
  <c r="C293" i="137"/>
  <c r="D293" i="137"/>
  <c r="F293" i="137" a="1"/>
  <c r="F293" i="137" s="1"/>
  <c r="H293" i="137"/>
  <c r="I293" i="137"/>
  <c r="A294" i="137"/>
  <c r="B294" i="137"/>
  <c r="C294" i="137"/>
  <c r="D294" i="137"/>
  <c r="F294" i="137" a="1"/>
  <c r="F294" i="137" s="1"/>
  <c r="H294" i="137"/>
  <c r="I294" i="137"/>
  <c r="A295" i="137"/>
  <c r="B295" i="137"/>
  <c r="C295" i="137"/>
  <c r="D295" i="137"/>
  <c r="F295" i="137" a="1"/>
  <c r="F295" i="137" s="1"/>
  <c r="H295" i="137"/>
  <c r="I295" i="137"/>
  <c r="A296" i="137"/>
  <c r="B296" i="137"/>
  <c r="C296" i="137"/>
  <c r="D296" i="137"/>
  <c r="F296" i="137" a="1"/>
  <c r="F296" i="137" s="1"/>
  <c r="H296" i="137"/>
  <c r="I296" i="137"/>
  <c r="A297" i="137"/>
  <c r="B297" i="137"/>
  <c r="C297" i="137"/>
  <c r="D297" i="137"/>
  <c r="F297" i="137" a="1"/>
  <c r="F297" i="137" s="1"/>
  <c r="H297" i="137"/>
  <c r="I297" i="137"/>
  <c r="A298" i="137"/>
  <c r="B298" i="137"/>
  <c r="C298" i="137"/>
  <c r="D298" i="137"/>
  <c r="F298" i="137" a="1"/>
  <c r="F298" i="137" s="1"/>
  <c r="H298" i="137"/>
  <c r="I298" i="137"/>
  <c r="A299" i="137"/>
  <c r="B299" i="137"/>
  <c r="C299" i="137"/>
  <c r="D299" i="137"/>
  <c r="F299" i="137" a="1"/>
  <c r="F299" i="137" s="1"/>
  <c r="H299" i="137"/>
  <c r="I299" i="137"/>
  <c r="A300" i="137"/>
  <c r="B300" i="137"/>
  <c r="C300" i="137"/>
  <c r="D300" i="137"/>
  <c r="F300" i="137" a="1"/>
  <c r="F300" i="137" s="1"/>
  <c r="H300" i="137"/>
  <c r="I300" i="137"/>
  <c r="A301" i="137"/>
  <c r="B301" i="137"/>
  <c r="C301" i="137"/>
  <c r="D301" i="137"/>
  <c r="F301" i="137" a="1"/>
  <c r="F301" i="137" s="1"/>
  <c r="H301" i="137"/>
  <c r="I301" i="137"/>
  <c r="F3" i="141"/>
  <c r="F4" i="141"/>
  <c r="F5" i="141"/>
  <c r="F6" i="141"/>
  <c r="F7" i="141"/>
  <c r="F8" i="141"/>
  <c r="F9" i="141"/>
  <c r="F10" i="141"/>
  <c r="F11" i="141"/>
  <c r="F12" i="141"/>
  <c r="F13" i="141"/>
  <c r="F14" i="141"/>
  <c r="F15" i="141"/>
  <c r="F16" i="141"/>
  <c r="F17" i="141"/>
  <c r="F18" i="141"/>
  <c r="F19" i="141"/>
  <c r="F20" i="141"/>
  <c r="F21" i="141"/>
  <c r="F22" i="141"/>
  <c r="F23" i="141"/>
  <c r="F24" i="141"/>
  <c r="F25" i="141"/>
  <c r="F26" i="141"/>
  <c r="F27" i="141"/>
  <c r="F28" i="141"/>
  <c r="F29" i="141"/>
  <c r="F30" i="141"/>
  <c r="F31" i="141"/>
  <c r="F32" i="141"/>
  <c r="F33" i="141"/>
  <c r="F34" i="141"/>
  <c r="F35" i="141"/>
  <c r="F36" i="141"/>
  <c r="F37" i="141"/>
  <c r="F38" i="141"/>
  <c r="F39" i="141"/>
  <c r="F40" i="141"/>
  <c r="F41" i="141"/>
  <c r="F42" i="141"/>
  <c r="F43" i="141"/>
  <c r="F44" i="141"/>
  <c r="F45" i="141"/>
  <c r="F46" i="141"/>
  <c r="F47" i="141"/>
  <c r="F48" i="141"/>
  <c r="F49" i="141"/>
  <c r="F50" i="141"/>
  <c r="F51" i="141"/>
  <c r="F52" i="141"/>
  <c r="F53" i="141"/>
  <c r="F54" i="141"/>
  <c r="F55" i="141"/>
  <c r="F56" i="141"/>
  <c r="F57" i="141"/>
  <c r="F58" i="141"/>
  <c r="F59" i="141"/>
  <c r="F60" i="141"/>
  <c r="F61" i="141"/>
  <c r="F62" i="141"/>
  <c r="F63" i="141"/>
  <c r="F64" i="141"/>
  <c r="F65" i="141"/>
  <c r="F66" i="141"/>
  <c r="F67" i="141"/>
  <c r="F68" i="141"/>
  <c r="F69" i="141"/>
  <c r="F70" i="141"/>
  <c r="F71" i="141"/>
  <c r="F72" i="141"/>
  <c r="F73" i="141"/>
  <c r="F74" i="141"/>
  <c r="F75" i="141"/>
  <c r="F76" i="141"/>
  <c r="F77" i="141"/>
  <c r="F78" i="141"/>
  <c r="F79" i="141"/>
  <c r="F80" i="141"/>
  <c r="F81" i="141"/>
  <c r="F82" i="141"/>
  <c r="F83" i="141"/>
  <c r="F84" i="141"/>
  <c r="F85" i="141"/>
  <c r="F86" i="141"/>
  <c r="F87" i="141"/>
  <c r="F88" i="141"/>
  <c r="F89" i="141"/>
  <c r="F90" i="141"/>
  <c r="F91" i="141"/>
  <c r="F92" i="141"/>
  <c r="F93" i="141"/>
  <c r="F94" i="141"/>
  <c r="F95" i="141"/>
  <c r="F96" i="141"/>
  <c r="F97" i="141"/>
  <c r="F98" i="141"/>
  <c r="F99" i="141"/>
  <c r="F100" i="141"/>
  <c r="F101" i="141"/>
  <c r="F102" i="141"/>
  <c r="F103" i="141"/>
  <c r="F104" i="141"/>
  <c r="F105" i="141"/>
  <c r="F106" i="141"/>
  <c r="F107" i="141"/>
  <c r="F108" i="141"/>
  <c r="F109" i="141"/>
  <c r="F110" i="141"/>
  <c r="F111" i="141"/>
  <c r="F112" i="141"/>
  <c r="F113" i="141"/>
  <c r="F114" i="141"/>
  <c r="F115" i="141"/>
  <c r="F116" i="141"/>
  <c r="F117" i="141"/>
  <c r="F118" i="141"/>
  <c r="F119" i="141"/>
  <c r="F120" i="141"/>
  <c r="F121" i="141"/>
  <c r="F122" i="141"/>
  <c r="F123" i="141"/>
  <c r="F124" i="141"/>
  <c r="F125" i="141"/>
  <c r="F126" i="141"/>
  <c r="F127" i="141"/>
  <c r="F128" i="141"/>
  <c r="F129" i="141"/>
  <c r="F130" i="141"/>
  <c r="F131" i="141"/>
  <c r="F132" i="141"/>
  <c r="F133" i="141"/>
  <c r="F134" i="141"/>
  <c r="F135" i="141"/>
  <c r="F136" i="141"/>
  <c r="F137" i="141"/>
  <c r="F138" i="141"/>
  <c r="F139" i="141"/>
  <c r="F140" i="141"/>
  <c r="F141" i="141"/>
  <c r="F142" i="141"/>
  <c r="F143" i="141"/>
  <c r="F144" i="141"/>
  <c r="F145" i="141"/>
  <c r="F146" i="141"/>
  <c r="F147" i="141"/>
  <c r="F148" i="141"/>
  <c r="F149" i="141"/>
  <c r="F150" i="141"/>
  <c r="F151" i="141"/>
  <c r="F2" i="141"/>
  <c r="F3" i="139"/>
  <c r="F4" i="139"/>
  <c r="F5" i="139"/>
  <c r="F6" i="139"/>
  <c r="F7" i="139"/>
  <c r="F8" i="139"/>
  <c r="F9" i="139"/>
  <c r="F10" i="139"/>
  <c r="F11" i="139"/>
  <c r="F12" i="139"/>
  <c r="F13" i="139"/>
  <c r="F14" i="139"/>
  <c r="F15" i="139"/>
  <c r="F16" i="139"/>
  <c r="F17" i="139"/>
  <c r="F18" i="139"/>
  <c r="F19" i="139"/>
  <c r="F20" i="139"/>
  <c r="F21" i="139"/>
  <c r="F22" i="139"/>
  <c r="F23" i="139"/>
  <c r="F24" i="139"/>
  <c r="F25" i="139"/>
  <c r="F26" i="139"/>
  <c r="F27" i="139"/>
  <c r="F28" i="139"/>
  <c r="F29" i="139"/>
  <c r="F30" i="139"/>
  <c r="F31" i="139"/>
  <c r="F32" i="139"/>
  <c r="F33" i="139"/>
  <c r="F34" i="139"/>
  <c r="F35" i="139"/>
  <c r="F36" i="139"/>
  <c r="F37" i="139"/>
  <c r="F38" i="139"/>
  <c r="F39" i="139"/>
  <c r="F40" i="139"/>
  <c r="F41" i="139"/>
  <c r="F42" i="139"/>
  <c r="F43" i="139"/>
  <c r="F44" i="139"/>
  <c r="F45" i="139"/>
  <c r="F46" i="139"/>
  <c r="F47" i="139"/>
  <c r="F48" i="139"/>
  <c r="F49" i="139"/>
  <c r="F50" i="139"/>
  <c r="F51" i="139"/>
  <c r="F52" i="139"/>
  <c r="F53" i="139"/>
  <c r="F54" i="139"/>
  <c r="F55" i="139"/>
  <c r="F56" i="139"/>
  <c r="F57" i="139"/>
  <c r="F58" i="139"/>
  <c r="F59" i="139"/>
  <c r="F60" i="139"/>
  <c r="F61" i="139"/>
  <c r="F62" i="139"/>
  <c r="F63" i="139"/>
  <c r="F64" i="139"/>
  <c r="F65" i="139"/>
  <c r="F66" i="139"/>
  <c r="F67" i="139"/>
  <c r="F68" i="139"/>
  <c r="F69" i="139"/>
  <c r="F70" i="139"/>
  <c r="F71" i="139"/>
  <c r="F72" i="139"/>
  <c r="F73" i="139"/>
  <c r="F74" i="139"/>
  <c r="F75" i="139"/>
  <c r="F76" i="139"/>
  <c r="F77" i="139"/>
  <c r="F78" i="139"/>
  <c r="F79" i="139"/>
  <c r="F80" i="139"/>
  <c r="F81" i="139"/>
  <c r="F82" i="139"/>
  <c r="F83" i="139"/>
  <c r="F84" i="139"/>
  <c r="F85" i="139"/>
  <c r="F86" i="139"/>
  <c r="F87" i="139"/>
  <c r="F88" i="139"/>
  <c r="F89" i="139"/>
  <c r="F90" i="139"/>
  <c r="F91" i="139"/>
  <c r="F92" i="139"/>
  <c r="F93" i="139"/>
  <c r="F94" i="139"/>
  <c r="F95" i="139"/>
  <c r="F96" i="139"/>
  <c r="F97" i="139"/>
  <c r="F98" i="139"/>
  <c r="F99" i="139"/>
  <c r="F100" i="139"/>
  <c r="F101" i="139"/>
  <c r="F102" i="139"/>
  <c r="F103" i="139"/>
  <c r="F104" i="139"/>
  <c r="F105" i="139"/>
  <c r="F106" i="139"/>
  <c r="F107" i="139"/>
  <c r="F108" i="139"/>
  <c r="F109" i="139"/>
  <c r="F110" i="139"/>
  <c r="F111" i="139"/>
  <c r="F112" i="139"/>
  <c r="F113" i="139"/>
  <c r="F114" i="139"/>
  <c r="F115" i="139"/>
  <c r="F116" i="139"/>
  <c r="F117" i="139"/>
  <c r="F118" i="139"/>
  <c r="F119" i="139"/>
  <c r="F120" i="139"/>
  <c r="F121" i="139"/>
  <c r="F122" i="139"/>
  <c r="F123" i="139"/>
  <c r="F124" i="139"/>
  <c r="F125" i="139"/>
  <c r="F126" i="139"/>
  <c r="F127" i="139"/>
  <c r="F128" i="139"/>
  <c r="F129" i="139"/>
  <c r="F130" i="139"/>
  <c r="F131" i="139"/>
  <c r="F132" i="139"/>
  <c r="F133" i="139"/>
  <c r="F134" i="139"/>
  <c r="F135" i="139"/>
  <c r="F136" i="139"/>
  <c r="F137" i="139"/>
  <c r="F138" i="139"/>
  <c r="F139" i="139"/>
  <c r="F140" i="139"/>
  <c r="F141" i="139"/>
  <c r="F142" i="139"/>
  <c r="F143" i="139"/>
  <c r="F144" i="139"/>
  <c r="F145" i="139"/>
  <c r="F146" i="139"/>
  <c r="F147" i="139"/>
  <c r="F148" i="139"/>
  <c r="F149" i="139"/>
  <c r="F150" i="139"/>
  <c r="F151" i="139"/>
  <c r="F2" i="139"/>
  <c r="A3" i="137"/>
  <c r="B3" i="137"/>
  <c r="C3" i="137"/>
  <c r="D3" i="137"/>
  <c r="F3" i="137" a="1"/>
  <c r="F3" i="137" s="1"/>
  <c r="H3" i="137"/>
  <c r="I3" i="137"/>
  <c r="A4" i="137"/>
  <c r="B4" i="137"/>
  <c r="C4" i="137"/>
  <c r="D4" i="137"/>
  <c r="F4" i="137" a="1"/>
  <c r="F4" i="137" s="1"/>
  <c r="H4" i="137"/>
  <c r="I4" i="137"/>
  <c r="A5" i="137"/>
  <c r="B5" i="137"/>
  <c r="C5" i="137"/>
  <c r="D5" i="137"/>
  <c r="F5" i="137" a="1"/>
  <c r="F5" i="137" s="1"/>
  <c r="H5" i="137"/>
  <c r="I5" i="137"/>
  <c r="A6" i="137"/>
  <c r="B6" i="137"/>
  <c r="C6" i="137"/>
  <c r="D6" i="137"/>
  <c r="F6" i="137" a="1"/>
  <c r="F6" i="137" s="1"/>
  <c r="H6" i="137"/>
  <c r="I6" i="137"/>
  <c r="A7" i="137"/>
  <c r="B7" i="137"/>
  <c r="C7" i="137"/>
  <c r="D7" i="137"/>
  <c r="F7" i="137" a="1"/>
  <c r="F7" i="137" s="1"/>
  <c r="H7" i="137"/>
  <c r="I7" i="137"/>
  <c r="A8" i="137"/>
  <c r="B8" i="137"/>
  <c r="C8" i="137"/>
  <c r="D8" i="137"/>
  <c r="F8" i="137" a="1"/>
  <c r="F8" i="137" s="1"/>
  <c r="H8" i="137"/>
  <c r="I8" i="137"/>
  <c r="A9" i="137"/>
  <c r="B9" i="137"/>
  <c r="C9" i="137"/>
  <c r="D9" i="137"/>
  <c r="F9" i="137" a="1"/>
  <c r="F9" i="137" s="1"/>
  <c r="H9" i="137"/>
  <c r="I9" i="137"/>
  <c r="A10" i="137"/>
  <c r="B10" i="137"/>
  <c r="C10" i="137"/>
  <c r="D10" i="137"/>
  <c r="F10" i="137" a="1"/>
  <c r="F10" i="137" s="1"/>
  <c r="H10" i="137"/>
  <c r="I10" i="137"/>
  <c r="A11" i="137"/>
  <c r="B11" i="137"/>
  <c r="C11" i="137"/>
  <c r="D11" i="137"/>
  <c r="F11" i="137" a="1"/>
  <c r="F11" i="137" s="1"/>
  <c r="H11" i="137"/>
  <c r="I11" i="137"/>
  <c r="A12" i="137"/>
  <c r="B12" i="137"/>
  <c r="C12" i="137"/>
  <c r="D12" i="137"/>
  <c r="F12" i="137" a="1"/>
  <c r="F12" i="137" s="1"/>
  <c r="H12" i="137"/>
  <c r="I12" i="137"/>
  <c r="A13" i="137"/>
  <c r="B13" i="137"/>
  <c r="C13" i="137"/>
  <c r="D13" i="137"/>
  <c r="F13" i="137" a="1"/>
  <c r="F13" i="137" s="1"/>
  <c r="H13" i="137"/>
  <c r="I13" i="137"/>
  <c r="A14" i="137"/>
  <c r="B14" i="137"/>
  <c r="C14" i="137"/>
  <c r="D14" i="137"/>
  <c r="F14" i="137" a="1"/>
  <c r="F14" i="137" s="1"/>
  <c r="H14" i="137"/>
  <c r="I14" i="137"/>
  <c r="A15" i="137"/>
  <c r="B15" i="137"/>
  <c r="C15" i="137"/>
  <c r="D15" i="137"/>
  <c r="F15" i="137" a="1"/>
  <c r="F15" i="137" s="1"/>
  <c r="H15" i="137"/>
  <c r="I15" i="137"/>
  <c r="A16" i="137"/>
  <c r="B16" i="137"/>
  <c r="C16" i="137"/>
  <c r="D16" i="137"/>
  <c r="F16" i="137" a="1"/>
  <c r="F16" i="137" s="1"/>
  <c r="H16" i="137"/>
  <c r="I16" i="137"/>
  <c r="A17" i="137"/>
  <c r="B17" i="137"/>
  <c r="C17" i="137"/>
  <c r="D17" i="137"/>
  <c r="F17" i="137" a="1"/>
  <c r="F17" i="137" s="1"/>
  <c r="H17" i="137"/>
  <c r="I17" i="137"/>
  <c r="A18" i="137"/>
  <c r="B18" i="137"/>
  <c r="C18" i="137"/>
  <c r="D18" i="137"/>
  <c r="F18" i="137" a="1"/>
  <c r="F18" i="137" s="1"/>
  <c r="H18" i="137"/>
  <c r="I18" i="137"/>
  <c r="A19" i="137"/>
  <c r="B19" i="137"/>
  <c r="C19" i="137"/>
  <c r="D19" i="137"/>
  <c r="F19" i="137" a="1"/>
  <c r="F19" i="137" s="1"/>
  <c r="H19" i="137"/>
  <c r="I19" i="137"/>
  <c r="A20" i="137"/>
  <c r="B20" i="137"/>
  <c r="C20" i="137"/>
  <c r="D20" i="137"/>
  <c r="F20" i="137" a="1"/>
  <c r="F20" i="137" s="1"/>
  <c r="H20" i="137"/>
  <c r="I20" i="137"/>
  <c r="A21" i="137"/>
  <c r="B21" i="137"/>
  <c r="C21" i="137"/>
  <c r="D21" i="137"/>
  <c r="F21" i="137" a="1"/>
  <c r="F21" i="137" s="1"/>
  <c r="H21" i="137"/>
  <c r="I21" i="137"/>
  <c r="A22" i="137"/>
  <c r="B22" i="137"/>
  <c r="C22" i="137"/>
  <c r="D22" i="137"/>
  <c r="F22" i="137" a="1"/>
  <c r="F22" i="137" s="1"/>
  <c r="H22" i="137"/>
  <c r="I22" i="137"/>
  <c r="A23" i="137"/>
  <c r="B23" i="137"/>
  <c r="C23" i="137"/>
  <c r="D23" i="137"/>
  <c r="F23" i="137" a="1"/>
  <c r="F23" i="137" s="1"/>
  <c r="H23" i="137"/>
  <c r="I23" i="137"/>
  <c r="A24" i="137"/>
  <c r="B24" i="137"/>
  <c r="C24" i="137"/>
  <c r="D24" i="137"/>
  <c r="F24" i="137" a="1"/>
  <c r="F24" i="137" s="1"/>
  <c r="H24" i="137"/>
  <c r="I24" i="137"/>
  <c r="A25" i="137"/>
  <c r="B25" i="137"/>
  <c r="C25" i="137"/>
  <c r="D25" i="137"/>
  <c r="F25" i="137" a="1"/>
  <c r="F25" i="137" s="1"/>
  <c r="H25" i="137"/>
  <c r="I25" i="137"/>
  <c r="A26" i="137"/>
  <c r="B26" i="137"/>
  <c r="C26" i="137"/>
  <c r="D26" i="137"/>
  <c r="F26" i="137" a="1"/>
  <c r="F26" i="137" s="1"/>
  <c r="H26" i="137"/>
  <c r="I26" i="137"/>
  <c r="A27" i="137"/>
  <c r="B27" i="137"/>
  <c r="C27" i="137"/>
  <c r="D27" i="137"/>
  <c r="F27" i="137" a="1"/>
  <c r="F27" i="137" s="1"/>
  <c r="H27" i="137"/>
  <c r="I27" i="137"/>
  <c r="A28" i="137"/>
  <c r="B28" i="137"/>
  <c r="C28" i="137"/>
  <c r="D28" i="137"/>
  <c r="F28" i="137" a="1"/>
  <c r="F28" i="137" s="1"/>
  <c r="H28" i="137"/>
  <c r="I28" i="137"/>
  <c r="A29" i="137"/>
  <c r="B29" i="137"/>
  <c r="C29" i="137"/>
  <c r="D29" i="137"/>
  <c r="F29" i="137" a="1"/>
  <c r="F29" i="137" s="1"/>
  <c r="H29" i="137"/>
  <c r="I29" i="137"/>
  <c r="A30" i="137"/>
  <c r="B30" i="137"/>
  <c r="C30" i="137"/>
  <c r="D30" i="137"/>
  <c r="F30" i="137" a="1"/>
  <c r="F30" i="137" s="1"/>
  <c r="H30" i="137"/>
  <c r="I30" i="137"/>
  <c r="A31" i="137"/>
  <c r="B31" i="137"/>
  <c r="C31" i="137"/>
  <c r="D31" i="137"/>
  <c r="F31" i="137" a="1"/>
  <c r="F31" i="137" s="1"/>
  <c r="H31" i="137"/>
  <c r="I31" i="137"/>
  <c r="A32" i="137"/>
  <c r="B32" i="137"/>
  <c r="C32" i="137"/>
  <c r="D32" i="137"/>
  <c r="F32" i="137" a="1"/>
  <c r="F32" i="137" s="1"/>
  <c r="H32" i="137"/>
  <c r="I32" i="137"/>
  <c r="A33" i="137"/>
  <c r="B33" i="137"/>
  <c r="C33" i="137"/>
  <c r="D33" i="137"/>
  <c r="F33" i="137" a="1"/>
  <c r="F33" i="137" s="1"/>
  <c r="H33" i="137"/>
  <c r="I33" i="137"/>
  <c r="A34" i="137"/>
  <c r="B34" i="137"/>
  <c r="C34" i="137"/>
  <c r="D34" i="137"/>
  <c r="F34" i="137" a="1"/>
  <c r="F34" i="137" s="1"/>
  <c r="H34" i="137"/>
  <c r="I34" i="137"/>
  <c r="A35" i="137"/>
  <c r="B35" i="137"/>
  <c r="C35" i="137"/>
  <c r="D35" i="137"/>
  <c r="F35" i="137" a="1"/>
  <c r="F35" i="137" s="1"/>
  <c r="H35" i="137"/>
  <c r="I35" i="137"/>
  <c r="A36" i="137"/>
  <c r="B36" i="137"/>
  <c r="C36" i="137"/>
  <c r="D36" i="137"/>
  <c r="F36" i="137" a="1"/>
  <c r="F36" i="137" s="1"/>
  <c r="H36" i="137"/>
  <c r="I36" i="137"/>
  <c r="A37" i="137"/>
  <c r="B37" i="137"/>
  <c r="C37" i="137"/>
  <c r="D37" i="137"/>
  <c r="F37" i="137" a="1"/>
  <c r="F37" i="137" s="1"/>
  <c r="H37" i="137"/>
  <c r="I37" i="137"/>
  <c r="A38" i="137"/>
  <c r="B38" i="137"/>
  <c r="C38" i="137"/>
  <c r="D38" i="137"/>
  <c r="F38" i="137" a="1"/>
  <c r="F38" i="137" s="1"/>
  <c r="H38" i="137"/>
  <c r="I38" i="137"/>
  <c r="A39" i="137"/>
  <c r="B39" i="137"/>
  <c r="C39" i="137"/>
  <c r="D39" i="137"/>
  <c r="F39" i="137" a="1"/>
  <c r="F39" i="137" s="1"/>
  <c r="H39" i="137"/>
  <c r="I39" i="137"/>
  <c r="A40" i="137"/>
  <c r="B40" i="137"/>
  <c r="C40" i="137"/>
  <c r="D40" i="137"/>
  <c r="F40" i="137" a="1"/>
  <c r="F40" i="137" s="1"/>
  <c r="H40" i="137"/>
  <c r="I40" i="137"/>
  <c r="A41" i="137"/>
  <c r="B41" i="137"/>
  <c r="C41" i="137"/>
  <c r="D41" i="137"/>
  <c r="F41" i="137" a="1"/>
  <c r="F41" i="137" s="1"/>
  <c r="H41" i="137"/>
  <c r="I41" i="137"/>
  <c r="A42" i="137"/>
  <c r="B42" i="137"/>
  <c r="C42" i="137"/>
  <c r="D42" i="137"/>
  <c r="F42" i="137" a="1"/>
  <c r="F42" i="137" s="1"/>
  <c r="H42" i="137"/>
  <c r="I42" i="137"/>
  <c r="A43" i="137"/>
  <c r="B43" i="137"/>
  <c r="C43" i="137"/>
  <c r="D43" i="137"/>
  <c r="F43" i="137" a="1"/>
  <c r="F43" i="137" s="1"/>
  <c r="H43" i="137"/>
  <c r="I43" i="137"/>
  <c r="A44" i="137"/>
  <c r="B44" i="137"/>
  <c r="C44" i="137"/>
  <c r="D44" i="137"/>
  <c r="F44" i="137" a="1"/>
  <c r="F44" i="137" s="1"/>
  <c r="H44" i="137"/>
  <c r="I44" i="137"/>
  <c r="A45" i="137"/>
  <c r="B45" i="137"/>
  <c r="C45" i="137"/>
  <c r="D45" i="137"/>
  <c r="F45" i="137" a="1"/>
  <c r="F45" i="137" s="1"/>
  <c r="H45" i="137"/>
  <c r="I45" i="137"/>
  <c r="A46" i="137"/>
  <c r="B46" i="137"/>
  <c r="C46" i="137"/>
  <c r="D46" i="137"/>
  <c r="F46" i="137" a="1"/>
  <c r="F46" i="137" s="1"/>
  <c r="H46" i="137"/>
  <c r="I46" i="137"/>
  <c r="A47" i="137"/>
  <c r="B47" i="137"/>
  <c r="C47" i="137"/>
  <c r="D47" i="137"/>
  <c r="F47" i="137" a="1"/>
  <c r="F47" i="137" s="1"/>
  <c r="H47" i="137"/>
  <c r="I47" i="137"/>
  <c r="A48" i="137"/>
  <c r="B48" i="137"/>
  <c r="C48" i="137"/>
  <c r="D48" i="137"/>
  <c r="F48" i="137" a="1"/>
  <c r="F48" i="137" s="1"/>
  <c r="H48" i="137"/>
  <c r="I48" i="137"/>
  <c r="A49" i="137"/>
  <c r="B49" i="137"/>
  <c r="C49" i="137"/>
  <c r="D49" i="137"/>
  <c r="F49" i="137" a="1"/>
  <c r="F49" i="137" s="1"/>
  <c r="H49" i="137"/>
  <c r="I49" i="137"/>
  <c r="A50" i="137"/>
  <c r="B50" i="137"/>
  <c r="C50" i="137"/>
  <c r="D50" i="137"/>
  <c r="F50" i="137" a="1"/>
  <c r="F50" i="137" s="1"/>
  <c r="H50" i="137"/>
  <c r="I50" i="137"/>
  <c r="A51" i="137"/>
  <c r="B51" i="137"/>
  <c r="C51" i="137"/>
  <c r="D51" i="137"/>
  <c r="F51" i="137" a="1"/>
  <c r="F51" i="137" s="1"/>
  <c r="H51" i="137"/>
  <c r="I51" i="137"/>
  <c r="A52" i="137"/>
  <c r="B52" i="137"/>
  <c r="C52" i="137"/>
  <c r="D52" i="137"/>
  <c r="F52" i="137" a="1"/>
  <c r="F52" i="137" s="1"/>
  <c r="H52" i="137"/>
  <c r="I52" i="137"/>
  <c r="A53" i="137"/>
  <c r="B53" i="137"/>
  <c r="C53" i="137"/>
  <c r="D53" i="137"/>
  <c r="F53" i="137" a="1"/>
  <c r="F53" i="137" s="1"/>
  <c r="H53" i="137"/>
  <c r="I53" i="137"/>
  <c r="A54" i="137"/>
  <c r="B54" i="137"/>
  <c r="C54" i="137"/>
  <c r="D54" i="137"/>
  <c r="F54" i="137" a="1"/>
  <c r="F54" i="137" s="1"/>
  <c r="H54" i="137"/>
  <c r="I54" i="137"/>
  <c r="A55" i="137"/>
  <c r="B55" i="137"/>
  <c r="C55" i="137"/>
  <c r="D55" i="137"/>
  <c r="F55" i="137" a="1"/>
  <c r="F55" i="137" s="1"/>
  <c r="H55" i="137"/>
  <c r="I55" i="137"/>
  <c r="A56" i="137"/>
  <c r="B56" i="137"/>
  <c r="C56" i="137"/>
  <c r="D56" i="137"/>
  <c r="F56" i="137" a="1"/>
  <c r="F56" i="137" s="1"/>
  <c r="H56" i="137"/>
  <c r="I56" i="137"/>
  <c r="A57" i="137"/>
  <c r="B57" i="137"/>
  <c r="C57" i="137"/>
  <c r="D57" i="137"/>
  <c r="F57" i="137" a="1"/>
  <c r="F57" i="137" s="1"/>
  <c r="H57" i="137"/>
  <c r="I57" i="137"/>
  <c r="A58" i="137"/>
  <c r="B58" i="137"/>
  <c r="C58" i="137"/>
  <c r="D58" i="137"/>
  <c r="F58" i="137" a="1"/>
  <c r="F58" i="137" s="1"/>
  <c r="H58" i="137"/>
  <c r="I58" i="137"/>
  <c r="A59" i="137"/>
  <c r="B59" i="137"/>
  <c r="C59" i="137"/>
  <c r="D59" i="137"/>
  <c r="F59" i="137" a="1"/>
  <c r="F59" i="137" s="1"/>
  <c r="H59" i="137"/>
  <c r="I59" i="137"/>
  <c r="A60" i="137"/>
  <c r="B60" i="137"/>
  <c r="C60" i="137"/>
  <c r="D60" i="137"/>
  <c r="F60" i="137" a="1"/>
  <c r="F60" i="137" s="1"/>
  <c r="H60" i="137"/>
  <c r="I60" i="137"/>
  <c r="A61" i="137"/>
  <c r="B61" i="137"/>
  <c r="C61" i="137"/>
  <c r="D61" i="137"/>
  <c r="F61" i="137" a="1"/>
  <c r="F61" i="137" s="1"/>
  <c r="H61" i="137"/>
  <c r="I61" i="137"/>
  <c r="A62" i="137"/>
  <c r="B62" i="137"/>
  <c r="C62" i="137"/>
  <c r="D62" i="137"/>
  <c r="F62" i="137" a="1"/>
  <c r="F62" i="137" s="1"/>
  <c r="H62" i="137"/>
  <c r="I62" i="137"/>
  <c r="A63" i="137"/>
  <c r="B63" i="137"/>
  <c r="C63" i="137"/>
  <c r="D63" i="137"/>
  <c r="F63" i="137" a="1"/>
  <c r="F63" i="137" s="1"/>
  <c r="H63" i="137"/>
  <c r="I63" i="137"/>
  <c r="A64" i="137"/>
  <c r="B64" i="137"/>
  <c r="C64" i="137"/>
  <c r="D64" i="137"/>
  <c r="F64" i="137" a="1"/>
  <c r="F64" i="137" s="1"/>
  <c r="H64" i="137"/>
  <c r="I64" i="137"/>
  <c r="A65" i="137"/>
  <c r="B65" i="137"/>
  <c r="C65" i="137"/>
  <c r="D65" i="137"/>
  <c r="F65" i="137" a="1"/>
  <c r="F65" i="137" s="1"/>
  <c r="H65" i="137"/>
  <c r="I65" i="137"/>
  <c r="A66" i="137"/>
  <c r="B66" i="137"/>
  <c r="C66" i="137"/>
  <c r="D66" i="137"/>
  <c r="F66" i="137" a="1"/>
  <c r="F66" i="137" s="1"/>
  <c r="H66" i="137"/>
  <c r="I66" i="137"/>
  <c r="A67" i="137"/>
  <c r="B67" i="137"/>
  <c r="C67" i="137"/>
  <c r="D67" i="137"/>
  <c r="F67" i="137" a="1"/>
  <c r="F67" i="137" s="1"/>
  <c r="H67" i="137"/>
  <c r="I67" i="137"/>
  <c r="A68" i="137"/>
  <c r="B68" i="137"/>
  <c r="C68" i="137"/>
  <c r="D68" i="137"/>
  <c r="F68" i="137" a="1"/>
  <c r="F68" i="137" s="1"/>
  <c r="H68" i="137"/>
  <c r="I68" i="137"/>
  <c r="A69" i="137"/>
  <c r="B69" i="137"/>
  <c r="C69" i="137"/>
  <c r="D69" i="137"/>
  <c r="F69" i="137" a="1"/>
  <c r="F69" i="137" s="1"/>
  <c r="H69" i="137"/>
  <c r="I69" i="137"/>
  <c r="A70" i="137"/>
  <c r="B70" i="137"/>
  <c r="C70" i="137"/>
  <c r="D70" i="137"/>
  <c r="F70" i="137" a="1"/>
  <c r="F70" i="137" s="1"/>
  <c r="H70" i="137"/>
  <c r="I70" i="137"/>
  <c r="A71" i="137"/>
  <c r="B71" i="137"/>
  <c r="C71" i="137"/>
  <c r="D71" i="137"/>
  <c r="F71" i="137" a="1"/>
  <c r="F71" i="137" s="1"/>
  <c r="H71" i="137"/>
  <c r="I71" i="137"/>
  <c r="A72" i="137"/>
  <c r="B72" i="137"/>
  <c r="C72" i="137"/>
  <c r="D72" i="137"/>
  <c r="F72" i="137" a="1"/>
  <c r="F72" i="137" s="1"/>
  <c r="H72" i="137"/>
  <c r="I72" i="137"/>
  <c r="A73" i="137"/>
  <c r="B73" i="137"/>
  <c r="C73" i="137"/>
  <c r="D73" i="137"/>
  <c r="F73" i="137" a="1"/>
  <c r="F73" i="137" s="1"/>
  <c r="H73" i="137"/>
  <c r="I73" i="137"/>
  <c r="A74" i="137"/>
  <c r="B74" i="137"/>
  <c r="C74" i="137"/>
  <c r="D74" i="137"/>
  <c r="F74" i="137" a="1"/>
  <c r="F74" i="137" s="1"/>
  <c r="H74" i="137"/>
  <c r="I74" i="137"/>
  <c r="A75" i="137"/>
  <c r="B75" i="137"/>
  <c r="C75" i="137"/>
  <c r="D75" i="137"/>
  <c r="F75" i="137" a="1"/>
  <c r="F75" i="137" s="1"/>
  <c r="H75" i="137"/>
  <c r="I75" i="137"/>
  <c r="A76" i="137"/>
  <c r="B76" i="137"/>
  <c r="C76" i="137"/>
  <c r="D76" i="137"/>
  <c r="F76" i="137" a="1"/>
  <c r="F76" i="137" s="1"/>
  <c r="H76" i="137"/>
  <c r="I76" i="137"/>
  <c r="A77" i="137"/>
  <c r="B77" i="137"/>
  <c r="C77" i="137"/>
  <c r="D77" i="137"/>
  <c r="F77" i="137" a="1"/>
  <c r="F77" i="137" s="1"/>
  <c r="H77" i="137"/>
  <c r="I77" i="137"/>
  <c r="A78" i="137"/>
  <c r="B78" i="137"/>
  <c r="C78" i="137"/>
  <c r="D78" i="137"/>
  <c r="F78" i="137" a="1"/>
  <c r="F78" i="137" s="1"/>
  <c r="H78" i="137"/>
  <c r="I78" i="137"/>
  <c r="A79" i="137"/>
  <c r="B79" i="137"/>
  <c r="C79" i="137"/>
  <c r="D79" i="137"/>
  <c r="F79" i="137" a="1"/>
  <c r="F79" i="137" s="1"/>
  <c r="H79" i="137"/>
  <c r="I79" i="137"/>
  <c r="A80" i="137"/>
  <c r="B80" i="137"/>
  <c r="C80" i="137"/>
  <c r="D80" i="137"/>
  <c r="F80" i="137" a="1"/>
  <c r="F80" i="137" s="1"/>
  <c r="H80" i="137"/>
  <c r="I80" i="137"/>
  <c r="A81" i="137"/>
  <c r="B81" i="137"/>
  <c r="C81" i="137"/>
  <c r="D81" i="137"/>
  <c r="F81" i="137" a="1"/>
  <c r="F81" i="137" s="1"/>
  <c r="H81" i="137"/>
  <c r="I81" i="137"/>
  <c r="A82" i="137"/>
  <c r="B82" i="137"/>
  <c r="C82" i="137"/>
  <c r="D82" i="137"/>
  <c r="F82" i="137" a="1"/>
  <c r="F82" i="137" s="1"/>
  <c r="H82" i="137"/>
  <c r="I82" i="137"/>
  <c r="A83" i="137"/>
  <c r="B83" i="137"/>
  <c r="C83" i="137"/>
  <c r="D83" i="137"/>
  <c r="F83" i="137" a="1"/>
  <c r="F83" i="137" s="1"/>
  <c r="H83" i="137"/>
  <c r="I83" i="137"/>
  <c r="A84" i="137"/>
  <c r="B84" i="137"/>
  <c r="C84" i="137"/>
  <c r="D84" i="137"/>
  <c r="F84" i="137" a="1"/>
  <c r="F84" i="137" s="1"/>
  <c r="H84" i="137"/>
  <c r="I84" i="137"/>
  <c r="A85" i="137"/>
  <c r="B85" i="137"/>
  <c r="C85" i="137"/>
  <c r="D85" i="137"/>
  <c r="F85" i="137" a="1"/>
  <c r="F85" i="137" s="1"/>
  <c r="H85" i="137"/>
  <c r="I85" i="137"/>
  <c r="A86" i="137"/>
  <c r="B86" i="137"/>
  <c r="C86" i="137"/>
  <c r="D86" i="137"/>
  <c r="F86" i="137" a="1"/>
  <c r="F86" i="137" s="1"/>
  <c r="H86" i="137"/>
  <c r="I86" i="137"/>
  <c r="A87" i="137"/>
  <c r="B87" i="137"/>
  <c r="C87" i="137"/>
  <c r="D87" i="137"/>
  <c r="F87" i="137" a="1"/>
  <c r="F87" i="137" s="1"/>
  <c r="H87" i="137"/>
  <c r="I87" i="137"/>
  <c r="A88" i="137"/>
  <c r="B88" i="137"/>
  <c r="C88" i="137"/>
  <c r="D88" i="137"/>
  <c r="F88" i="137" a="1"/>
  <c r="F88" i="137" s="1"/>
  <c r="H88" i="137"/>
  <c r="I88" i="137"/>
  <c r="A89" i="137"/>
  <c r="B89" i="137"/>
  <c r="C89" i="137"/>
  <c r="D89" i="137"/>
  <c r="F89" i="137" a="1"/>
  <c r="F89" i="137" s="1"/>
  <c r="H89" i="137"/>
  <c r="I89" i="137"/>
  <c r="A90" i="137"/>
  <c r="B90" i="137"/>
  <c r="C90" i="137"/>
  <c r="D90" i="137"/>
  <c r="F90" i="137" a="1"/>
  <c r="F90" i="137" s="1"/>
  <c r="H90" i="137"/>
  <c r="I90" i="137"/>
  <c r="A91" i="137"/>
  <c r="B91" i="137"/>
  <c r="C91" i="137"/>
  <c r="D91" i="137"/>
  <c r="F91" i="137" a="1"/>
  <c r="F91" i="137" s="1"/>
  <c r="H91" i="137"/>
  <c r="I91" i="137"/>
  <c r="A92" i="137"/>
  <c r="B92" i="137"/>
  <c r="C92" i="137"/>
  <c r="D92" i="137"/>
  <c r="F92" i="137" a="1"/>
  <c r="F92" i="137" s="1"/>
  <c r="H92" i="137"/>
  <c r="I92" i="137"/>
  <c r="A93" i="137"/>
  <c r="B93" i="137"/>
  <c r="C93" i="137"/>
  <c r="D93" i="137"/>
  <c r="F93" i="137" a="1"/>
  <c r="F93" i="137" s="1"/>
  <c r="H93" i="137"/>
  <c r="I93" i="137"/>
  <c r="A94" i="137"/>
  <c r="B94" i="137"/>
  <c r="C94" i="137"/>
  <c r="D94" i="137"/>
  <c r="F94" i="137" a="1"/>
  <c r="F94" i="137" s="1"/>
  <c r="H94" i="137"/>
  <c r="I94" i="137"/>
  <c r="A95" i="137"/>
  <c r="B95" i="137"/>
  <c r="C95" i="137"/>
  <c r="D95" i="137"/>
  <c r="F95" i="137" a="1"/>
  <c r="F95" i="137" s="1"/>
  <c r="H95" i="137"/>
  <c r="I95" i="137"/>
  <c r="A96" i="137"/>
  <c r="B96" i="137"/>
  <c r="C96" i="137"/>
  <c r="D96" i="137"/>
  <c r="F96" i="137" a="1"/>
  <c r="F96" i="137" s="1"/>
  <c r="H96" i="137"/>
  <c r="I96" i="137"/>
  <c r="A97" i="137"/>
  <c r="B97" i="137"/>
  <c r="C97" i="137"/>
  <c r="D97" i="137"/>
  <c r="F97" i="137" a="1"/>
  <c r="F97" i="137" s="1"/>
  <c r="H97" i="137"/>
  <c r="I97" i="137"/>
  <c r="A98" i="137"/>
  <c r="B98" i="137"/>
  <c r="C98" i="137"/>
  <c r="D98" i="137"/>
  <c r="F98" i="137" a="1"/>
  <c r="F98" i="137" s="1"/>
  <c r="H98" i="137"/>
  <c r="I98" i="137"/>
  <c r="A99" i="137"/>
  <c r="B99" i="137"/>
  <c r="C99" i="137"/>
  <c r="D99" i="137"/>
  <c r="F99" i="137" a="1"/>
  <c r="F99" i="137" s="1"/>
  <c r="H99" i="137"/>
  <c r="I99" i="137"/>
  <c r="A100" i="137"/>
  <c r="B100" i="137"/>
  <c r="C100" i="137"/>
  <c r="D100" i="137"/>
  <c r="F100" i="137" a="1"/>
  <c r="F100" i="137" s="1"/>
  <c r="H100" i="137"/>
  <c r="I100" i="137"/>
  <c r="A101" i="137"/>
  <c r="B101" i="137"/>
  <c r="C101" i="137"/>
  <c r="D101" i="137"/>
  <c r="F101" i="137" a="1"/>
  <c r="F101" i="137" s="1"/>
  <c r="H101" i="137"/>
  <c r="I101" i="137"/>
  <c r="A102" i="137"/>
  <c r="B102" i="137"/>
  <c r="C102" i="137"/>
  <c r="D102" i="137"/>
  <c r="F102" i="137" a="1"/>
  <c r="F102" i="137" s="1"/>
  <c r="H102" i="137"/>
  <c r="I102" i="137"/>
  <c r="A103" i="137"/>
  <c r="B103" i="137"/>
  <c r="C103" i="137"/>
  <c r="D103" i="137"/>
  <c r="F103" i="137" a="1"/>
  <c r="F103" i="137" s="1"/>
  <c r="H103" i="137"/>
  <c r="I103" i="137"/>
  <c r="A104" i="137"/>
  <c r="B104" i="137"/>
  <c r="C104" i="137"/>
  <c r="D104" i="137"/>
  <c r="F104" i="137" a="1"/>
  <c r="F104" i="137" s="1"/>
  <c r="H104" i="137"/>
  <c r="I104" i="137"/>
  <c r="A105" i="137"/>
  <c r="B105" i="137"/>
  <c r="C105" i="137"/>
  <c r="D105" i="137"/>
  <c r="F105" i="137" a="1"/>
  <c r="F105" i="137" s="1"/>
  <c r="H105" i="137"/>
  <c r="I105" i="137"/>
  <c r="A106" i="137"/>
  <c r="B106" i="137"/>
  <c r="C106" i="137"/>
  <c r="D106" i="137"/>
  <c r="F106" i="137" a="1"/>
  <c r="F106" i="137" s="1"/>
  <c r="H106" i="137"/>
  <c r="I106" i="137"/>
  <c r="A107" i="137"/>
  <c r="B107" i="137"/>
  <c r="C107" i="137"/>
  <c r="D107" i="137"/>
  <c r="F107" i="137" a="1"/>
  <c r="F107" i="137" s="1"/>
  <c r="H107" i="137"/>
  <c r="I107" i="137"/>
  <c r="A108" i="137"/>
  <c r="B108" i="137"/>
  <c r="C108" i="137"/>
  <c r="D108" i="137"/>
  <c r="F108" i="137" a="1"/>
  <c r="F108" i="137" s="1"/>
  <c r="H108" i="137"/>
  <c r="I108" i="137"/>
  <c r="A109" i="137"/>
  <c r="B109" i="137"/>
  <c r="C109" i="137"/>
  <c r="D109" i="137"/>
  <c r="F109" i="137" a="1"/>
  <c r="F109" i="137" s="1"/>
  <c r="H109" i="137"/>
  <c r="I109" i="137"/>
  <c r="A110" i="137"/>
  <c r="B110" i="137"/>
  <c r="C110" i="137"/>
  <c r="D110" i="137"/>
  <c r="F110" i="137" a="1"/>
  <c r="F110" i="137" s="1"/>
  <c r="H110" i="137"/>
  <c r="I110" i="137"/>
  <c r="A111" i="137"/>
  <c r="B111" i="137"/>
  <c r="C111" i="137"/>
  <c r="D111" i="137"/>
  <c r="F111" i="137" a="1"/>
  <c r="F111" i="137" s="1"/>
  <c r="H111" i="137"/>
  <c r="I111" i="137"/>
  <c r="A112" i="137"/>
  <c r="B112" i="137"/>
  <c r="C112" i="137"/>
  <c r="D112" i="137"/>
  <c r="F112" i="137" a="1"/>
  <c r="F112" i="137" s="1"/>
  <c r="H112" i="137"/>
  <c r="I112" i="137"/>
  <c r="A113" i="137"/>
  <c r="B113" i="137"/>
  <c r="C113" i="137"/>
  <c r="D113" i="137"/>
  <c r="F113" i="137" a="1"/>
  <c r="F113" i="137" s="1"/>
  <c r="H113" i="137"/>
  <c r="I113" i="137"/>
  <c r="A114" i="137"/>
  <c r="B114" i="137"/>
  <c r="C114" i="137"/>
  <c r="D114" i="137"/>
  <c r="F114" i="137" a="1"/>
  <c r="F114" i="137" s="1"/>
  <c r="H114" i="137"/>
  <c r="I114" i="137"/>
  <c r="A115" i="137"/>
  <c r="B115" i="137"/>
  <c r="C115" i="137"/>
  <c r="D115" i="137"/>
  <c r="F115" i="137" a="1"/>
  <c r="F115" i="137" s="1"/>
  <c r="H115" i="137"/>
  <c r="I115" i="137"/>
  <c r="A116" i="137"/>
  <c r="B116" i="137"/>
  <c r="C116" i="137"/>
  <c r="D116" i="137"/>
  <c r="F116" i="137" a="1"/>
  <c r="F116" i="137" s="1"/>
  <c r="H116" i="137"/>
  <c r="I116" i="137"/>
  <c r="A117" i="137"/>
  <c r="B117" i="137"/>
  <c r="C117" i="137"/>
  <c r="D117" i="137"/>
  <c r="F117" i="137" a="1"/>
  <c r="F117" i="137" s="1"/>
  <c r="H117" i="137"/>
  <c r="I117" i="137"/>
  <c r="A118" i="137"/>
  <c r="B118" i="137"/>
  <c r="C118" i="137"/>
  <c r="D118" i="137"/>
  <c r="F118" i="137" a="1"/>
  <c r="F118" i="137" s="1"/>
  <c r="H118" i="137"/>
  <c r="I118" i="137"/>
  <c r="A119" i="137"/>
  <c r="B119" i="137"/>
  <c r="C119" i="137"/>
  <c r="D119" i="137"/>
  <c r="F119" i="137" a="1"/>
  <c r="F119" i="137" s="1"/>
  <c r="H119" i="137"/>
  <c r="I119" i="137"/>
  <c r="A120" i="137"/>
  <c r="B120" i="137"/>
  <c r="C120" i="137"/>
  <c r="D120" i="137"/>
  <c r="F120" i="137" a="1"/>
  <c r="F120" i="137" s="1"/>
  <c r="H120" i="137"/>
  <c r="I120" i="137"/>
  <c r="A121" i="137"/>
  <c r="B121" i="137"/>
  <c r="C121" i="137"/>
  <c r="D121" i="137"/>
  <c r="F121" i="137" a="1"/>
  <c r="F121" i="137" s="1"/>
  <c r="H121" i="137"/>
  <c r="I121" i="137"/>
  <c r="A122" i="137"/>
  <c r="B122" i="137"/>
  <c r="C122" i="137"/>
  <c r="D122" i="137"/>
  <c r="F122" i="137" a="1"/>
  <c r="F122" i="137" s="1"/>
  <c r="H122" i="137"/>
  <c r="I122" i="137"/>
  <c r="A123" i="137"/>
  <c r="B123" i="137"/>
  <c r="C123" i="137"/>
  <c r="D123" i="137"/>
  <c r="F123" i="137" a="1"/>
  <c r="F123" i="137" s="1"/>
  <c r="H123" i="137"/>
  <c r="I123" i="137"/>
  <c r="A124" i="137"/>
  <c r="B124" i="137"/>
  <c r="C124" i="137"/>
  <c r="D124" i="137"/>
  <c r="F124" i="137" a="1"/>
  <c r="F124" i="137" s="1"/>
  <c r="H124" i="137"/>
  <c r="I124" i="137"/>
  <c r="A125" i="137"/>
  <c r="B125" i="137"/>
  <c r="C125" i="137"/>
  <c r="D125" i="137"/>
  <c r="F125" i="137" a="1"/>
  <c r="F125" i="137" s="1"/>
  <c r="H125" i="137"/>
  <c r="I125" i="137"/>
  <c r="A126" i="137"/>
  <c r="B126" i="137"/>
  <c r="C126" i="137"/>
  <c r="D126" i="137"/>
  <c r="F126" i="137" a="1"/>
  <c r="F126" i="137" s="1"/>
  <c r="H126" i="137"/>
  <c r="I126" i="137"/>
  <c r="A127" i="137"/>
  <c r="B127" i="137"/>
  <c r="C127" i="137"/>
  <c r="D127" i="137"/>
  <c r="F127" i="137" a="1"/>
  <c r="F127" i="137" s="1"/>
  <c r="H127" i="137"/>
  <c r="I127" i="137"/>
  <c r="A128" i="137"/>
  <c r="B128" i="137"/>
  <c r="C128" i="137"/>
  <c r="D128" i="137"/>
  <c r="F128" i="137" a="1"/>
  <c r="F128" i="137" s="1"/>
  <c r="H128" i="137"/>
  <c r="I128" i="137"/>
  <c r="A129" i="137"/>
  <c r="B129" i="137"/>
  <c r="C129" i="137"/>
  <c r="D129" i="137"/>
  <c r="F129" i="137" a="1"/>
  <c r="F129" i="137" s="1"/>
  <c r="H129" i="137"/>
  <c r="I129" i="137"/>
  <c r="A130" i="137"/>
  <c r="B130" i="137"/>
  <c r="C130" i="137"/>
  <c r="D130" i="137"/>
  <c r="F130" i="137" a="1"/>
  <c r="F130" i="137" s="1"/>
  <c r="H130" i="137"/>
  <c r="I130" i="137"/>
  <c r="A131" i="137"/>
  <c r="B131" i="137"/>
  <c r="C131" i="137"/>
  <c r="D131" i="137"/>
  <c r="F131" i="137" a="1"/>
  <c r="F131" i="137" s="1"/>
  <c r="H131" i="137"/>
  <c r="I131" i="137"/>
  <c r="A132" i="137"/>
  <c r="B132" i="137"/>
  <c r="C132" i="137"/>
  <c r="D132" i="137"/>
  <c r="F132" i="137" a="1"/>
  <c r="F132" i="137" s="1"/>
  <c r="H132" i="137"/>
  <c r="I132" i="137"/>
  <c r="A133" i="137"/>
  <c r="B133" i="137"/>
  <c r="C133" i="137"/>
  <c r="D133" i="137"/>
  <c r="F133" i="137" a="1"/>
  <c r="F133" i="137" s="1"/>
  <c r="H133" i="137"/>
  <c r="I133" i="137"/>
  <c r="A134" i="137"/>
  <c r="B134" i="137"/>
  <c r="C134" i="137"/>
  <c r="D134" i="137"/>
  <c r="F134" i="137" a="1"/>
  <c r="F134" i="137" s="1"/>
  <c r="H134" i="137"/>
  <c r="I134" i="137"/>
  <c r="A135" i="137"/>
  <c r="B135" i="137"/>
  <c r="C135" i="137"/>
  <c r="D135" i="137"/>
  <c r="F135" i="137" a="1"/>
  <c r="F135" i="137" s="1"/>
  <c r="H135" i="137"/>
  <c r="I135" i="137"/>
  <c r="A136" i="137"/>
  <c r="B136" i="137"/>
  <c r="C136" i="137"/>
  <c r="D136" i="137"/>
  <c r="F136" i="137" a="1"/>
  <c r="F136" i="137" s="1"/>
  <c r="H136" i="137"/>
  <c r="I136" i="137"/>
  <c r="A137" i="137"/>
  <c r="B137" i="137"/>
  <c r="C137" i="137"/>
  <c r="D137" i="137"/>
  <c r="F137" i="137" a="1"/>
  <c r="F137" i="137" s="1"/>
  <c r="H137" i="137"/>
  <c r="I137" i="137"/>
  <c r="A138" i="137"/>
  <c r="B138" i="137"/>
  <c r="C138" i="137"/>
  <c r="D138" i="137"/>
  <c r="F138" i="137" a="1"/>
  <c r="F138" i="137" s="1"/>
  <c r="H138" i="137"/>
  <c r="I138" i="137"/>
  <c r="A139" i="137"/>
  <c r="B139" i="137"/>
  <c r="C139" i="137"/>
  <c r="D139" i="137"/>
  <c r="F139" i="137" a="1"/>
  <c r="F139" i="137" s="1"/>
  <c r="H139" i="137"/>
  <c r="I139" i="137"/>
  <c r="A140" i="137"/>
  <c r="B140" i="137"/>
  <c r="C140" i="137"/>
  <c r="D140" i="137"/>
  <c r="F140" i="137" a="1"/>
  <c r="F140" i="137" s="1"/>
  <c r="H140" i="137"/>
  <c r="I140" i="137"/>
  <c r="A141" i="137"/>
  <c r="B141" i="137"/>
  <c r="C141" i="137"/>
  <c r="D141" i="137"/>
  <c r="F141" i="137" a="1"/>
  <c r="F141" i="137" s="1"/>
  <c r="H141" i="137"/>
  <c r="I141" i="137"/>
  <c r="A142" i="137"/>
  <c r="B142" i="137"/>
  <c r="C142" i="137"/>
  <c r="D142" i="137"/>
  <c r="F142" i="137" a="1"/>
  <c r="F142" i="137" s="1"/>
  <c r="H142" i="137"/>
  <c r="I142" i="137"/>
  <c r="A143" i="137"/>
  <c r="B143" i="137"/>
  <c r="C143" i="137"/>
  <c r="D143" i="137"/>
  <c r="F143" i="137" a="1"/>
  <c r="F143" i="137" s="1"/>
  <c r="H143" i="137"/>
  <c r="I143" i="137"/>
  <c r="A144" i="137"/>
  <c r="B144" i="137"/>
  <c r="C144" i="137"/>
  <c r="D144" i="137"/>
  <c r="F144" i="137" a="1"/>
  <c r="F144" i="137" s="1"/>
  <c r="H144" i="137"/>
  <c r="I144" i="137"/>
  <c r="A145" i="137"/>
  <c r="B145" i="137"/>
  <c r="C145" i="137"/>
  <c r="D145" i="137"/>
  <c r="F145" i="137" a="1"/>
  <c r="F145" i="137" s="1"/>
  <c r="H145" i="137"/>
  <c r="I145" i="137"/>
  <c r="A146" i="137"/>
  <c r="B146" i="137"/>
  <c r="C146" i="137"/>
  <c r="D146" i="137"/>
  <c r="F146" i="137" a="1"/>
  <c r="F146" i="137" s="1"/>
  <c r="H146" i="137"/>
  <c r="I146" i="137"/>
  <c r="A147" i="137"/>
  <c r="B147" i="137"/>
  <c r="C147" i="137"/>
  <c r="D147" i="137"/>
  <c r="F147" i="137" a="1"/>
  <c r="F147" i="137" s="1"/>
  <c r="H147" i="137"/>
  <c r="I147" i="137"/>
  <c r="A148" i="137"/>
  <c r="B148" i="137"/>
  <c r="C148" i="137"/>
  <c r="D148" i="137"/>
  <c r="F148" i="137" a="1"/>
  <c r="F148" i="137" s="1"/>
  <c r="H148" i="137"/>
  <c r="I148" i="137"/>
  <c r="A149" i="137"/>
  <c r="B149" i="137"/>
  <c r="C149" i="137"/>
  <c r="D149" i="137"/>
  <c r="F149" i="137" a="1"/>
  <c r="F149" i="137" s="1"/>
  <c r="H149" i="137"/>
  <c r="I149" i="137"/>
  <c r="A150" i="137"/>
  <c r="B150" i="137"/>
  <c r="C150" i="137"/>
  <c r="D150" i="137"/>
  <c r="F150" i="137" a="1"/>
  <c r="F150" i="137" s="1"/>
  <c r="H150" i="137"/>
  <c r="I150" i="137"/>
  <c r="A151" i="137"/>
  <c r="B151" i="137"/>
  <c r="C151" i="137"/>
  <c r="D151" i="137"/>
  <c r="F151" i="137" a="1"/>
  <c r="F151" i="137" s="1"/>
  <c r="H151" i="137"/>
  <c r="I151" i="137"/>
  <c r="D2" i="137"/>
  <c r="I3" i="141" l="1"/>
  <c r="I4" i="141"/>
  <c r="I5" i="141"/>
  <c r="I6" i="141"/>
  <c r="I7" i="141"/>
  <c r="I8" i="141"/>
  <c r="I9" i="141"/>
  <c r="I10" i="141"/>
  <c r="I11" i="141"/>
  <c r="I12" i="141"/>
  <c r="I13" i="141"/>
  <c r="I14" i="141"/>
  <c r="I15" i="141"/>
  <c r="I16" i="141"/>
  <c r="I17" i="141"/>
  <c r="I18" i="141"/>
  <c r="I19" i="141"/>
  <c r="I20" i="141"/>
  <c r="I21" i="141"/>
  <c r="I22" i="141"/>
  <c r="I23" i="141"/>
  <c r="I24" i="141"/>
  <c r="I25" i="141"/>
  <c r="I26" i="141"/>
  <c r="I27" i="141"/>
  <c r="I28" i="141"/>
  <c r="I29" i="141"/>
  <c r="I30" i="141"/>
  <c r="I31" i="141"/>
  <c r="I32" i="141"/>
  <c r="I33" i="141"/>
  <c r="I34" i="141"/>
  <c r="I35" i="141"/>
  <c r="I36" i="141"/>
  <c r="I37" i="141"/>
  <c r="I38" i="141"/>
  <c r="I39" i="141"/>
  <c r="I40" i="141"/>
  <c r="I41" i="141"/>
  <c r="I42" i="141"/>
  <c r="I43" i="141"/>
  <c r="I44" i="141"/>
  <c r="I45" i="141"/>
  <c r="I46" i="141"/>
  <c r="I47" i="141"/>
  <c r="I48" i="141"/>
  <c r="I49" i="141"/>
  <c r="I50" i="141"/>
  <c r="I51" i="141"/>
  <c r="I52" i="141"/>
  <c r="I53" i="141"/>
  <c r="I54" i="141"/>
  <c r="I55" i="141"/>
  <c r="I56" i="141"/>
  <c r="I57" i="141"/>
  <c r="I58" i="141"/>
  <c r="I59" i="141"/>
  <c r="I60" i="141"/>
  <c r="I61" i="141"/>
  <c r="I62" i="141"/>
  <c r="I63" i="141"/>
  <c r="I64" i="141"/>
  <c r="I65" i="141"/>
  <c r="I66" i="141"/>
  <c r="I67" i="141"/>
  <c r="I68" i="141"/>
  <c r="I69" i="141"/>
  <c r="I70" i="141"/>
  <c r="I71" i="141"/>
  <c r="I72" i="141"/>
  <c r="I73" i="141"/>
  <c r="I74" i="141"/>
  <c r="I75" i="141"/>
  <c r="I76" i="141"/>
  <c r="I77" i="141"/>
  <c r="I78" i="141"/>
  <c r="I79" i="141"/>
  <c r="I80" i="141"/>
  <c r="I81" i="141"/>
  <c r="I82" i="141"/>
  <c r="I83" i="141"/>
  <c r="I84" i="141"/>
  <c r="I85" i="141"/>
  <c r="I86" i="141"/>
  <c r="I87" i="141"/>
  <c r="I88" i="141"/>
  <c r="I89" i="141"/>
  <c r="I90" i="141"/>
  <c r="I91" i="141"/>
  <c r="I92" i="141"/>
  <c r="I93" i="141"/>
  <c r="I94" i="141"/>
  <c r="I95" i="141"/>
  <c r="I96" i="141"/>
  <c r="I97" i="141"/>
  <c r="I98" i="141"/>
  <c r="I99" i="141"/>
  <c r="I100" i="141"/>
  <c r="I101" i="141"/>
  <c r="I102" i="141"/>
  <c r="I103" i="141"/>
  <c r="I104" i="141"/>
  <c r="I105" i="141"/>
  <c r="I106" i="141"/>
  <c r="I107" i="141"/>
  <c r="I108" i="141"/>
  <c r="I109" i="141"/>
  <c r="I110" i="141"/>
  <c r="I111" i="141"/>
  <c r="I112" i="141"/>
  <c r="I113" i="141"/>
  <c r="I114" i="141"/>
  <c r="I115" i="141"/>
  <c r="I116" i="141"/>
  <c r="I117" i="141"/>
  <c r="I118" i="141"/>
  <c r="I119" i="141"/>
  <c r="I120" i="141"/>
  <c r="I121" i="141"/>
  <c r="I122" i="141"/>
  <c r="I123" i="141"/>
  <c r="I124" i="141"/>
  <c r="I125" i="141"/>
  <c r="I126" i="141"/>
  <c r="I127" i="141"/>
  <c r="I128" i="141"/>
  <c r="I129" i="141"/>
  <c r="I130" i="141"/>
  <c r="I131" i="141"/>
  <c r="I132" i="141"/>
  <c r="I133" i="141"/>
  <c r="I134" i="141"/>
  <c r="I135" i="141"/>
  <c r="I136" i="141"/>
  <c r="I137" i="141"/>
  <c r="I138" i="141"/>
  <c r="I139" i="141"/>
  <c r="I140" i="141"/>
  <c r="I141" i="141"/>
  <c r="I142" i="141"/>
  <c r="I143" i="141"/>
  <c r="I144" i="141"/>
  <c r="I145" i="141"/>
  <c r="I146" i="141"/>
  <c r="I147" i="141"/>
  <c r="I148" i="141"/>
  <c r="I149" i="141"/>
  <c r="I150" i="141"/>
  <c r="I151" i="141"/>
  <c r="I2" i="141"/>
  <c r="I3" i="139"/>
  <c r="I4" i="139"/>
  <c r="I5" i="139"/>
  <c r="I6" i="139"/>
  <c r="I7" i="139"/>
  <c r="I8" i="139"/>
  <c r="I9" i="139"/>
  <c r="I10" i="139"/>
  <c r="I11" i="139"/>
  <c r="I12" i="139"/>
  <c r="I13" i="139"/>
  <c r="I14" i="139"/>
  <c r="I15" i="139"/>
  <c r="I16" i="139"/>
  <c r="I17" i="139"/>
  <c r="I18" i="139"/>
  <c r="I19" i="139"/>
  <c r="I20" i="139"/>
  <c r="I21" i="139"/>
  <c r="I22" i="139"/>
  <c r="I23" i="139"/>
  <c r="I24" i="139"/>
  <c r="I25" i="139"/>
  <c r="I26" i="139"/>
  <c r="I27" i="139"/>
  <c r="I28" i="139"/>
  <c r="I29" i="139"/>
  <c r="I30" i="139"/>
  <c r="I31" i="139"/>
  <c r="I32" i="139"/>
  <c r="I33" i="139"/>
  <c r="I34" i="139"/>
  <c r="I35" i="139"/>
  <c r="I36" i="139"/>
  <c r="I37" i="139"/>
  <c r="I38" i="139"/>
  <c r="I39" i="139"/>
  <c r="I40" i="139"/>
  <c r="I41" i="139"/>
  <c r="I42" i="139"/>
  <c r="I43" i="139"/>
  <c r="I44" i="139"/>
  <c r="I45" i="139"/>
  <c r="I46" i="139"/>
  <c r="I47" i="139"/>
  <c r="I48" i="139"/>
  <c r="I49" i="139"/>
  <c r="I50" i="139"/>
  <c r="I51" i="139"/>
  <c r="I52" i="139"/>
  <c r="I53" i="139"/>
  <c r="I54" i="139"/>
  <c r="I55" i="139"/>
  <c r="I56" i="139"/>
  <c r="I57" i="139"/>
  <c r="I58" i="139"/>
  <c r="I59" i="139"/>
  <c r="I60" i="139"/>
  <c r="I61" i="139"/>
  <c r="I62" i="139"/>
  <c r="I63" i="139"/>
  <c r="I64" i="139"/>
  <c r="I65" i="139"/>
  <c r="I66" i="139"/>
  <c r="I67" i="139"/>
  <c r="I68" i="139"/>
  <c r="I69" i="139"/>
  <c r="I70" i="139"/>
  <c r="I71" i="139"/>
  <c r="I72" i="139"/>
  <c r="I73" i="139"/>
  <c r="I74" i="139"/>
  <c r="I75" i="139"/>
  <c r="I76" i="139"/>
  <c r="I77" i="139"/>
  <c r="I78" i="139"/>
  <c r="I79" i="139"/>
  <c r="I80" i="139"/>
  <c r="I81" i="139"/>
  <c r="I82" i="139"/>
  <c r="I83" i="139"/>
  <c r="I84" i="139"/>
  <c r="I85" i="139"/>
  <c r="I86" i="139"/>
  <c r="I87" i="139"/>
  <c r="I88" i="139"/>
  <c r="I89" i="139"/>
  <c r="I90" i="139"/>
  <c r="I91" i="139"/>
  <c r="I92" i="139"/>
  <c r="I93" i="139"/>
  <c r="I94" i="139"/>
  <c r="I95" i="139"/>
  <c r="I96" i="139"/>
  <c r="I97" i="139"/>
  <c r="I98" i="139"/>
  <c r="I99" i="139"/>
  <c r="I100" i="139"/>
  <c r="I101" i="139"/>
  <c r="I102" i="139"/>
  <c r="I103" i="139"/>
  <c r="I104" i="139"/>
  <c r="I105" i="139"/>
  <c r="I106" i="139"/>
  <c r="I107" i="139"/>
  <c r="I108" i="139"/>
  <c r="I109" i="139"/>
  <c r="I110" i="139"/>
  <c r="I111" i="139"/>
  <c r="I112" i="139"/>
  <c r="I113" i="139"/>
  <c r="I114" i="139"/>
  <c r="I115" i="139"/>
  <c r="I116" i="139"/>
  <c r="I117" i="139"/>
  <c r="I118" i="139"/>
  <c r="I119" i="139"/>
  <c r="I120" i="139"/>
  <c r="I121" i="139"/>
  <c r="I122" i="139"/>
  <c r="I123" i="139"/>
  <c r="I124" i="139"/>
  <c r="I125" i="139"/>
  <c r="I126" i="139"/>
  <c r="I127" i="139"/>
  <c r="I128" i="139"/>
  <c r="I129" i="139"/>
  <c r="I130" i="139"/>
  <c r="I131" i="139"/>
  <c r="I132" i="139"/>
  <c r="I133" i="139"/>
  <c r="I134" i="139"/>
  <c r="I135" i="139"/>
  <c r="I136" i="139"/>
  <c r="I137" i="139"/>
  <c r="I138" i="139"/>
  <c r="I139" i="139"/>
  <c r="I140" i="139"/>
  <c r="I141" i="139"/>
  <c r="I142" i="139"/>
  <c r="I143" i="139"/>
  <c r="I144" i="139"/>
  <c r="I145" i="139"/>
  <c r="I146" i="139"/>
  <c r="I147" i="139"/>
  <c r="I148" i="139"/>
  <c r="I149" i="139"/>
  <c r="I150" i="139"/>
  <c r="I151" i="139"/>
  <c r="C2" i="137"/>
  <c r="B2" i="137"/>
  <c r="A2" i="137"/>
  <c r="A3" i="139"/>
  <c r="B3" i="139"/>
  <c r="C3" i="139"/>
  <c r="D3" i="139"/>
  <c r="G3" i="139"/>
  <c r="H3" i="139"/>
  <c r="A4" i="139"/>
  <c r="B4" i="139"/>
  <c r="C4" i="139"/>
  <c r="D4" i="139"/>
  <c r="G4" i="139"/>
  <c r="H4" i="139"/>
  <c r="A5" i="139"/>
  <c r="B5" i="139"/>
  <c r="C5" i="139"/>
  <c r="D5" i="139"/>
  <c r="G5" i="139"/>
  <c r="H5" i="139"/>
  <c r="A6" i="139"/>
  <c r="B6" i="139"/>
  <c r="C6" i="139"/>
  <c r="D6" i="139"/>
  <c r="G6" i="139"/>
  <c r="H6" i="139"/>
  <c r="A7" i="139"/>
  <c r="B7" i="139"/>
  <c r="C7" i="139"/>
  <c r="D7" i="139"/>
  <c r="G7" i="139"/>
  <c r="H7" i="139"/>
  <c r="A8" i="139"/>
  <c r="B8" i="139"/>
  <c r="C8" i="139"/>
  <c r="D8" i="139"/>
  <c r="G8" i="139"/>
  <c r="H8" i="139"/>
  <c r="A9" i="139"/>
  <c r="B9" i="139"/>
  <c r="C9" i="139"/>
  <c r="D9" i="139"/>
  <c r="G9" i="139"/>
  <c r="H9" i="139"/>
  <c r="A10" i="139"/>
  <c r="B10" i="139"/>
  <c r="C10" i="139"/>
  <c r="D10" i="139"/>
  <c r="G10" i="139"/>
  <c r="H10" i="139"/>
  <c r="A11" i="139"/>
  <c r="B11" i="139"/>
  <c r="C11" i="139"/>
  <c r="D11" i="139"/>
  <c r="G11" i="139"/>
  <c r="H11" i="139"/>
  <c r="A12" i="139"/>
  <c r="B12" i="139"/>
  <c r="C12" i="139"/>
  <c r="D12" i="139"/>
  <c r="G12" i="139"/>
  <c r="H12" i="139"/>
  <c r="A13" i="139"/>
  <c r="B13" i="139"/>
  <c r="C13" i="139"/>
  <c r="D13" i="139"/>
  <c r="G13" i="139"/>
  <c r="H13" i="139"/>
  <c r="A14" i="139"/>
  <c r="B14" i="139"/>
  <c r="C14" i="139"/>
  <c r="D14" i="139"/>
  <c r="G14" i="139"/>
  <c r="H14" i="139"/>
  <c r="A15" i="139"/>
  <c r="B15" i="139"/>
  <c r="C15" i="139"/>
  <c r="D15" i="139"/>
  <c r="G15" i="139"/>
  <c r="H15" i="139"/>
  <c r="A16" i="139"/>
  <c r="B16" i="139"/>
  <c r="C16" i="139"/>
  <c r="D16" i="139"/>
  <c r="G16" i="139"/>
  <c r="H16" i="139"/>
  <c r="A17" i="139"/>
  <c r="B17" i="139"/>
  <c r="C17" i="139"/>
  <c r="D17" i="139"/>
  <c r="G17" i="139"/>
  <c r="H17" i="139"/>
  <c r="A18" i="139"/>
  <c r="B18" i="139"/>
  <c r="C18" i="139"/>
  <c r="D18" i="139"/>
  <c r="G18" i="139"/>
  <c r="H18" i="139"/>
  <c r="A19" i="139"/>
  <c r="B19" i="139"/>
  <c r="C19" i="139"/>
  <c r="D19" i="139"/>
  <c r="G19" i="139"/>
  <c r="H19" i="139"/>
  <c r="A20" i="139"/>
  <c r="B20" i="139"/>
  <c r="C20" i="139"/>
  <c r="D20" i="139"/>
  <c r="G20" i="139"/>
  <c r="H20" i="139"/>
  <c r="A21" i="139"/>
  <c r="B21" i="139"/>
  <c r="C21" i="139"/>
  <c r="D21" i="139"/>
  <c r="G21" i="139"/>
  <c r="H21" i="139"/>
  <c r="A22" i="139"/>
  <c r="B22" i="139"/>
  <c r="C22" i="139"/>
  <c r="D22" i="139"/>
  <c r="G22" i="139"/>
  <c r="H22" i="139"/>
  <c r="A23" i="139"/>
  <c r="B23" i="139"/>
  <c r="C23" i="139"/>
  <c r="D23" i="139"/>
  <c r="G23" i="139"/>
  <c r="H23" i="139"/>
  <c r="A24" i="139"/>
  <c r="B24" i="139"/>
  <c r="C24" i="139"/>
  <c r="D24" i="139"/>
  <c r="G24" i="139"/>
  <c r="H24" i="139"/>
  <c r="A25" i="139"/>
  <c r="B25" i="139"/>
  <c r="C25" i="139"/>
  <c r="D25" i="139"/>
  <c r="G25" i="139"/>
  <c r="H25" i="139"/>
  <c r="A26" i="139"/>
  <c r="B26" i="139"/>
  <c r="C26" i="139"/>
  <c r="D26" i="139"/>
  <c r="G26" i="139"/>
  <c r="H26" i="139"/>
  <c r="A27" i="139"/>
  <c r="B27" i="139"/>
  <c r="C27" i="139"/>
  <c r="D27" i="139"/>
  <c r="G27" i="139"/>
  <c r="H27" i="139"/>
  <c r="A28" i="139"/>
  <c r="B28" i="139"/>
  <c r="C28" i="139"/>
  <c r="D28" i="139"/>
  <c r="G28" i="139"/>
  <c r="H28" i="139"/>
  <c r="A29" i="139"/>
  <c r="B29" i="139"/>
  <c r="C29" i="139"/>
  <c r="D29" i="139"/>
  <c r="G29" i="139"/>
  <c r="H29" i="139"/>
  <c r="A30" i="139"/>
  <c r="B30" i="139"/>
  <c r="C30" i="139"/>
  <c r="D30" i="139"/>
  <c r="G30" i="139"/>
  <c r="H30" i="139"/>
  <c r="A31" i="139"/>
  <c r="B31" i="139"/>
  <c r="C31" i="139"/>
  <c r="D31" i="139"/>
  <c r="G31" i="139"/>
  <c r="H31" i="139"/>
  <c r="A32" i="139"/>
  <c r="B32" i="139"/>
  <c r="C32" i="139"/>
  <c r="D32" i="139"/>
  <c r="G32" i="139"/>
  <c r="H32" i="139"/>
  <c r="A33" i="139"/>
  <c r="B33" i="139"/>
  <c r="C33" i="139"/>
  <c r="D33" i="139"/>
  <c r="G33" i="139"/>
  <c r="H33" i="139"/>
  <c r="A34" i="139"/>
  <c r="B34" i="139"/>
  <c r="C34" i="139"/>
  <c r="D34" i="139"/>
  <c r="G34" i="139"/>
  <c r="H34" i="139"/>
  <c r="A35" i="139"/>
  <c r="B35" i="139"/>
  <c r="C35" i="139"/>
  <c r="D35" i="139"/>
  <c r="G35" i="139"/>
  <c r="H35" i="139"/>
  <c r="A36" i="139"/>
  <c r="B36" i="139"/>
  <c r="C36" i="139"/>
  <c r="D36" i="139"/>
  <c r="G36" i="139"/>
  <c r="H36" i="139"/>
  <c r="A37" i="139"/>
  <c r="B37" i="139"/>
  <c r="C37" i="139"/>
  <c r="D37" i="139"/>
  <c r="G37" i="139"/>
  <c r="H37" i="139"/>
  <c r="A38" i="139"/>
  <c r="B38" i="139"/>
  <c r="C38" i="139"/>
  <c r="D38" i="139"/>
  <c r="G38" i="139"/>
  <c r="H38" i="139"/>
  <c r="A39" i="139"/>
  <c r="B39" i="139"/>
  <c r="C39" i="139"/>
  <c r="D39" i="139"/>
  <c r="G39" i="139"/>
  <c r="H39" i="139"/>
  <c r="A40" i="139"/>
  <c r="B40" i="139"/>
  <c r="C40" i="139"/>
  <c r="D40" i="139"/>
  <c r="G40" i="139"/>
  <c r="H40" i="139"/>
  <c r="A41" i="139"/>
  <c r="B41" i="139"/>
  <c r="C41" i="139"/>
  <c r="D41" i="139"/>
  <c r="G41" i="139"/>
  <c r="H41" i="139"/>
  <c r="A42" i="139"/>
  <c r="B42" i="139"/>
  <c r="C42" i="139"/>
  <c r="D42" i="139"/>
  <c r="G42" i="139"/>
  <c r="H42" i="139"/>
  <c r="A43" i="139"/>
  <c r="B43" i="139"/>
  <c r="C43" i="139"/>
  <c r="D43" i="139"/>
  <c r="G43" i="139"/>
  <c r="H43" i="139"/>
  <c r="A44" i="139"/>
  <c r="B44" i="139"/>
  <c r="C44" i="139"/>
  <c r="D44" i="139"/>
  <c r="G44" i="139"/>
  <c r="H44" i="139"/>
  <c r="A45" i="139"/>
  <c r="B45" i="139"/>
  <c r="C45" i="139"/>
  <c r="D45" i="139"/>
  <c r="G45" i="139"/>
  <c r="H45" i="139"/>
  <c r="A46" i="139"/>
  <c r="B46" i="139"/>
  <c r="C46" i="139"/>
  <c r="D46" i="139"/>
  <c r="G46" i="139"/>
  <c r="H46" i="139"/>
  <c r="A47" i="139"/>
  <c r="B47" i="139"/>
  <c r="C47" i="139"/>
  <c r="D47" i="139"/>
  <c r="G47" i="139"/>
  <c r="H47" i="139"/>
  <c r="A48" i="139"/>
  <c r="B48" i="139"/>
  <c r="C48" i="139"/>
  <c r="D48" i="139"/>
  <c r="G48" i="139"/>
  <c r="H48" i="139"/>
  <c r="A49" i="139"/>
  <c r="B49" i="139"/>
  <c r="C49" i="139"/>
  <c r="D49" i="139"/>
  <c r="G49" i="139"/>
  <c r="H49" i="139"/>
  <c r="A50" i="139"/>
  <c r="B50" i="139"/>
  <c r="C50" i="139"/>
  <c r="D50" i="139"/>
  <c r="G50" i="139"/>
  <c r="H50" i="139"/>
  <c r="A51" i="139"/>
  <c r="B51" i="139"/>
  <c r="C51" i="139"/>
  <c r="D51" i="139"/>
  <c r="G51" i="139"/>
  <c r="H51" i="139"/>
  <c r="A52" i="139"/>
  <c r="B52" i="139"/>
  <c r="C52" i="139"/>
  <c r="D52" i="139"/>
  <c r="G52" i="139"/>
  <c r="H52" i="139"/>
  <c r="A53" i="139"/>
  <c r="B53" i="139"/>
  <c r="C53" i="139"/>
  <c r="D53" i="139"/>
  <c r="G53" i="139"/>
  <c r="H53" i="139"/>
  <c r="A54" i="139"/>
  <c r="B54" i="139"/>
  <c r="C54" i="139"/>
  <c r="D54" i="139"/>
  <c r="G54" i="139"/>
  <c r="H54" i="139"/>
  <c r="A55" i="139"/>
  <c r="B55" i="139"/>
  <c r="C55" i="139"/>
  <c r="D55" i="139"/>
  <c r="G55" i="139"/>
  <c r="H55" i="139"/>
  <c r="A56" i="139"/>
  <c r="B56" i="139"/>
  <c r="C56" i="139"/>
  <c r="D56" i="139"/>
  <c r="G56" i="139"/>
  <c r="H56" i="139"/>
  <c r="A57" i="139"/>
  <c r="B57" i="139"/>
  <c r="C57" i="139"/>
  <c r="D57" i="139"/>
  <c r="G57" i="139"/>
  <c r="H57" i="139"/>
  <c r="A58" i="139"/>
  <c r="B58" i="139"/>
  <c r="C58" i="139"/>
  <c r="D58" i="139"/>
  <c r="G58" i="139"/>
  <c r="H58" i="139"/>
  <c r="A59" i="139"/>
  <c r="B59" i="139"/>
  <c r="C59" i="139"/>
  <c r="D59" i="139"/>
  <c r="G59" i="139"/>
  <c r="H59" i="139"/>
  <c r="A60" i="139"/>
  <c r="B60" i="139"/>
  <c r="C60" i="139"/>
  <c r="D60" i="139"/>
  <c r="G60" i="139"/>
  <c r="H60" i="139"/>
  <c r="A61" i="139"/>
  <c r="B61" i="139"/>
  <c r="C61" i="139"/>
  <c r="D61" i="139"/>
  <c r="G61" i="139"/>
  <c r="H61" i="139"/>
  <c r="A62" i="139"/>
  <c r="B62" i="139"/>
  <c r="C62" i="139"/>
  <c r="D62" i="139"/>
  <c r="G62" i="139"/>
  <c r="H62" i="139"/>
  <c r="A63" i="139"/>
  <c r="B63" i="139"/>
  <c r="C63" i="139"/>
  <c r="D63" i="139"/>
  <c r="G63" i="139"/>
  <c r="H63" i="139"/>
  <c r="A64" i="139"/>
  <c r="B64" i="139"/>
  <c r="C64" i="139"/>
  <c r="D64" i="139"/>
  <c r="G64" i="139"/>
  <c r="H64" i="139"/>
  <c r="A65" i="139"/>
  <c r="B65" i="139"/>
  <c r="C65" i="139"/>
  <c r="D65" i="139"/>
  <c r="G65" i="139"/>
  <c r="H65" i="139"/>
  <c r="A66" i="139"/>
  <c r="B66" i="139"/>
  <c r="C66" i="139"/>
  <c r="D66" i="139"/>
  <c r="G66" i="139"/>
  <c r="H66" i="139"/>
  <c r="A67" i="139"/>
  <c r="B67" i="139"/>
  <c r="C67" i="139"/>
  <c r="D67" i="139"/>
  <c r="G67" i="139"/>
  <c r="H67" i="139"/>
  <c r="A68" i="139"/>
  <c r="B68" i="139"/>
  <c r="C68" i="139"/>
  <c r="D68" i="139"/>
  <c r="G68" i="139"/>
  <c r="H68" i="139"/>
  <c r="A69" i="139"/>
  <c r="B69" i="139"/>
  <c r="C69" i="139"/>
  <c r="D69" i="139"/>
  <c r="G69" i="139"/>
  <c r="H69" i="139"/>
  <c r="A70" i="139"/>
  <c r="B70" i="139"/>
  <c r="C70" i="139"/>
  <c r="D70" i="139"/>
  <c r="G70" i="139"/>
  <c r="H70" i="139"/>
  <c r="A71" i="139"/>
  <c r="B71" i="139"/>
  <c r="C71" i="139"/>
  <c r="D71" i="139"/>
  <c r="G71" i="139"/>
  <c r="H71" i="139"/>
  <c r="A72" i="139"/>
  <c r="B72" i="139"/>
  <c r="C72" i="139"/>
  <c r="D72" i="139"/>
  <c r="G72" i="139"/>
  <c r="H72" i="139"/>
  <c r="A73" i="139"/>
  <c r="B73" i="139"/>
  <c r="C73" i="139"/>
  <c r="D73" i="139"/>
  <c r="G73" i="139"/>
  <c r="H73" i="139"/>
  <c r="A74" i="139"/>
  <c r="B74" i="139"/>
  <c r="C74" i="139"/>
  <c r="D74" i="139"/>
  <c r="G74" i="139"/>
  <c r="H74" i="139"/>
  <c r="A75" i="139"/>
  <c r="B75" i="139"/>
  <c r="C75" i="139"/>
  <c r="D75" i="139"/>
  <c r="G75" i="139"/>
  <c r="H75" i="139"/>
  <c r="A76" i="139"/>
  <c r="B76" i="139"/>
  <c r="C76" i="139"/>
  <c r="D76" i="139"/>
  <c r="G76" i="139"/>
  <c r="H76" i="139"/>
  <c r="A77" i="139"/>
  <c r="B77" i="139"/>
  <c r="C77" i="139"/>
  <c r="D77" i="139"/>
  <c r="G77" i="139"/>
  <c r="H77" i="139"/>
  <c r="A78" i="139"/>
  <c r="B78" i="139"/>
  <c r="C78" i="139"/>
  <c r="D78" i="139"/>
  <c r="G78" i="139"/>
  <c r="H78" i="139"/>
  <c r="A79" i="139"/>
  <c r="B79" i="139"/>
  <c r="C79" i="139"/>
  <c r="D79" i="139"/>
  <c r="G79" i="139"/>
  <c r="H79" i="139"/>
  <c r="A80" i="139"/>
  <c r="B80" i="139"/>
  <c r="C80" i="139"/>
  <c r="D80" i="139"/>
  <c r="G80" i="139"/>
  <c r="H80" i="139"/>
  <c r="A81" i="139"/>
  <c r="B81" i="139"/>
  <c r="C81" i="139"/>
  <c r="D81" i="139"/>
  <c r="G81" i="139"/>
  <c r="H81" i="139"/>
  <c r="A82" i="139"/>
  <c r="B82" i="139"/>
  <c r="C82" i="139"/>
  <c r="D82" i="139"/>
  <c r="G82" i="139"/>
  <c r="H82" i="139"/>
  <c r="A83" i="139"/>
  <c r="B83" i="139"/>
  <c r="C83" i="139"/>
  <c r="D83" i="139"/>
  <c r="G83" i="139"/>
  <c r="H83" i="139"/>
  <c r="A84" i="139"/>
  <c r="B84" i="139"/>
  <c r="C84" i="139"/>
  <c r="D84" i="139"/>
  <c r="G84" i="139"/>
  <c r="H84" i="139"/>
  <c r="A85" i="139"/>
  <c r="B85" i="139"/>
  <c r="C85" i="139"/>
  <c r="D85" i="139"/>
  <c r="G85" i="139"/>
  <c r="H85" i="139"/>
  <c r="A86" i="139"/>
  <c r="B86" i="139"/>
  <c r="C86" i="139"/>
  <c r="D86" i="139"/>
  <c r="G86" i="139"/>
  <c r="H86" i="139"/>
  <c r="A87" i="139"/>
  <c r="B87" i="139"/>
  <c r="C87" i="139"/>
  <c r="D87" i="139"/>
  <c r="G87" i="139"/>
  <c r="H87" i="139"/>
  <c r="A88" i="139"/>
  <c r="B88" i="139"/>
  <c r="C88" i="139"/>
  <c r="D88" i="139"/>
  <c r="G88" i="139"/>
  <c r="H88" i="139"/>
  <c r="A89" i="139"/>
  <c r="B89" i="139"/>
  <c r="C89" i="139"/>
  <c r="D89" i="139"/>
  <c r="G89" i="139"/>
  <c r="H89" i="139"/>
  <c r="A90" i="139"/>
  <c r="B90" i="139"/>
  <c r="C90" i="139"/>
  <c r="D90" i="139"/>
  <c r="G90" i="139"/>
  <c r="H90" i="139"/>
  <c r="A91" i="139"/>
  <c r="B91" i="139"/>
  <c r="C91" i="139"/>
  <c r="D91" i="139"/>
  <c r="G91" i="139"/>
  <c r="H91" i="139"/>
  <c r="A92" i="139"/>
  <c r="B92" i="139"/>
  <c r="C92" i="139"/>
  <c r="D92" i="139"/>
  <c r="G92" i="139"/>
  <c r="H92" i="139"/>
  <c r="A93" i="139"/>
  <c r="B93" i="139"/>
  <c r="C93" i="139"/>
  <c r="D93" i="139"/>
  <c r="G93" i="139"/>
  <c r="H93" i="139"/>
  <c r="A94" i="139"/>
  <c r="B94" i="139"/>
  <c r="C94" i="139"/>
  <c r="D94" i="139"/>
  <c r="G94" i="139"/>
  <c r="H94" i="139"/>
  <c r="A95" i="139"/>
  <c r="B95" i="139"/>
  <c r="C95" i="139"/>
  <c r="D95" i="139"/>
  <c r="G95" i="139"/>
  <c r="H95" i="139"/>
  <c r="A96" i="139"/>
  <c r="B96" i="139"/>
  <c r="C96" i="139"/>
  <c r="D96" i="139"/>
  <c r="G96" i="139"/>
  <c r="H96" i="139"/>
  <c r="A97" i="139"/>
  <c r="B97" i="139"/>
  <c r="C97" i="139"/>
  <c r="D97" i="139"/>
  <c r="G97" i="139"/>
  <c r="H97" i="139"/>
  <c r="A98" i="139"/>
  <c r="B98" i="139"/>
  <c r="C98" i="139"/>
  <c r="D98" i="139"/>
  <c r="G98" i="139"/>
  <c r="H98" i="139"/>
  <c r="A99" i="139"/>
  <c r="B99" i="139"/>
  <c r="C99" i="139"/>
  <c r="D99" i="139"/>
  <c r="G99" i="139"/>
  <c r="H99" i="139"/>
  <c r="A100" i="139"/>
  <c r="B100" i="139"/>
  <c r="C100" i="139"/>
  <c r="D100" i="139"/>
  <c r="G100" i="139"/>
  <c r="H100" i="139"/>
  <c r="A101" i="139"/>
  <c r="B101" i="139"/>
  <c r="C101" i="139"/>
  <c r="D101" i="139"/>
  <c r="G101" i="139"/>
  <c r="H101" i="139"/>
  <c r="A102" i="139"/>
  <c r="B102" i="139"/>
  <c r="C102" i="139"/>
  <c r="D102" i="139"/>
  <c r="G102" i="139"/>
  <c r="H102" i="139"/>
  <c r="A103" i="139"/>
  <c r="B103" i="139"/>
  <c r="C103" i="139"/>
  <c r="D103" i="139"/>
  <c r="G103" i="139"/>
  <c r="H103" i="139"/>
  <c r="A104" i="139"/>
  <c r="B104" i="139"/>
  <c r="C104" i="139"/>
  <c r="D104" i="139"/>
  <c r="G104" i="139"/>
  <c r="H104" i="139"/>
  <c r="A105" i="139"/>
  <c r="B105" i="139"/>
  <c r="C105" i="139"/>
  <c r="D105" i="139"/>
  <c r="G105" i="139"/>
  <c r="H105" i="139"/>
  <c r="A106" i="139"/>
  <c r="B106" i="139"/>
  <c r="C106" i="139"/>
  <c r="D106" i="139"/>
  <c r="G106" i="139"/>
  <c r="H106" i="139"/>
  <c r="A107" i="139"/>
  <c r="B107" i="139"/>
  <c r="C107" i="139"/>
  <c r="D107" i="139"/>
  <c r="G107" i="139"/>
  <c r="H107" i="139"/>
  <c r="A108" i="139"/>
  <c r="B108" i="139"/>
  <c r="C108" i="139"/>
  <c r="D108" i="139"/>
  <c r="G108" i="139"/>
  <c r="H108" i="139"/>
  <c r="A109" i="139"/>
  <c r="B109" i="139"/>
  <c r="C109" i="139"/>
  <c r="D109" i="139"/>
  <c r="G109" i="139"/>
  <c r="H109" i="139"/>
  <c r="A110" i="139"/>
  <c r="B110" i="139"/>
  <c r="C110" i="139"/>
  <c r="D110" i="139"/>
  <c r="G110" i="139"/>
  <c r="H110" i="139"/>
  <c r="A111" i="139"/>
  <c r="B111" i="139"/>
  <c r="C111" i="139"/>
  <c r="D111" i="139"/>
  <c r="G111" i="139"/>
  <c r="H111" i="139"/>
  <c r="A112" i="139"/>
  <c r="B112" i="139"/>
  <c r="C112" i="139"/>
  <c r="D112" i="139"/>
  <c r="G112" i="139"/>
  <c r="H112" i="139"/>
  <c r="A113" i="139"/>
  <c r="B113" i="139"/>
  <c r="C113" i="139"/>
  <c r="D113" i="139"/>
  <c r="G113" i="139"/>
  <c r="H113" i="139"/>
  <c r="A114" i="139"/>
  <c r="B114" i="139"/>
  <c r="C114" i="139"/>
  <c r="D114" i="139"/>
  <c r="G114" i="139"/>
  <c r="H114" i="139"/>
  <c r="A115" i="139"/>
  <c r="B115" i="139"/>
  <c r="C115" i="139"/>
  <c r="D115" i="139"/>
  <c r="G115" i="139"/>
  <c r="H115" i="139"/>
  <c r="A116" i="139"/>
  <c r="B116" i="139"/>
  <c r="C116" i="139"/>
  <c r="D116" i="139"/>
  <c r="G116" i="139"/>
  <c r="H116" i="139"/>
  <c r="A117" i="139"/>
  <c r="B117" i="139"/>
  <c r="C117" i="139"/>
  <c r="D117" i="139"/>
  <c r="G117" i="139"/>
  <c r="H117" i="139"/>
  <c r="A118" i="139"/>
  <c r="B118" i="139"/>
  <c r="C118" i="139"/>
  <c r="D118" i="139"/>
  <c r="G118" i="139"/>
  <c r="H118" i="139"/>
  <c r="A119" i="139"/>
  <c r="B119" i="139"/>
  <c r="C119" i="139"/>
  <c r="D119" i="139"/>
  <c r="G119" i="139"/>
  <c r="H119" i="139"/>
  <c r="A120" i="139"/>
  <c r="B120" i="139"/>
  <c r="C120" i="139"/>
  <c r="D120" i="139"/>
  <c r="G120" i="139"/>
  <c r="H120" i="139"/>
  <c r="A121" i="139"/>
  <c r="B121" i="139"/>
  <c r="C121" i="139"/>
  <c r="D121" i="139"/>
  <c r="G121" i="139"/>
  <c r="H121" i="139"/>
  <c r="A122" i="139"/>
  <c r="B122" i="139"/>
  <c r="C122" i="139"/>
  <c r="D122" i="139"/>
  <c r="G122" i="139"/>
  <c r="H122" i="139"/>
  <c r="A123" i="139"/>
  <c r="B123" i="139"/>
  <c r="C123" i="139"/>
  <c r="D123" i="139"/>
  <c r="G123" i="139"/>
  <c r="H123" i="139"/>
  <c r="A124" i="139"/>
  <c r="B124" i="139"/>
  <c r="C124" i="139"/>
  <c r="D124" i="139"/>
  <c r="G124" i="139"/>
  <c r="H124" i="139"/>
  <c r="A125" i="139"/>
  <c r="B125" i="139"/>
  <c r="C125" i="139"/>
  <c r="D125" i="139"/>
  <c r="G125" i="139"/>
  <c r="H125" i="139"/>
  <c r="A126" i="139"/>
  <c r="B126" i="139"/>
  <c r="C126" i="139"/>
  <c r="D126" i="139"/>
  <c r="G126" i="139"/>
  <c r="H126" i="139"/>
  <c r="A127" i="139"/>
  <c r="B127" i="139"/>
  <c r="C127" i="139"/>
  <c r="D127" i="139"/>
  <c r="G127" i="139"/>
  <c r="H127" i="139"/>
  <c r="A128" i="139"/>
  <c r="B128" i="139"/>
  <c r="C128" i="139"/>
  <c r="D128" i="139"/>
  <c r="G128" i="139"/>
  <c r="H128" i="139"/>
  <c r="A129" i="139"/>
  <c r="B129" i="139"/>
  <c r="C129" i="139"/>
  <c r="D129" i="139"/>
  <c r="G129" i="139"/>
  <c r="H129" i="139"/>
  <c r="A130" i="139"/>
  <c r="B130" i="139"/>
  <c r="C130" i="139"/>
  <c r="D130" i="139"/>
  <c r="G130" i="139"/>
  <c r="H130" i="139"/>
  <c r="A131" i="139"/>
  <c r="B131" i="139"/>
  <c r="C131" i="139"/>
  <c r="D131" i="139"/>
  <c r="G131" i="139"/>
  <c r="H131" i="139"/>
  <c r="A132" i="139"/>
  <c r="B132" i="139"/>
  <c r="C132" i="139"/>
  <c r="D132" i="139"/>
  <c r="G132" i="139"/>
  <c r="H132" i="139"/>
  <c r="A133" i="139"/>
  <c r="B133" i="139"/>
  <c r="C133" i="139"/>
  <c r="D133" i="139"/>
  <c r="G133" i="139"/>
  <c r="H133" i="139"/>
  <c r="A134" i="139"/>
  <c r="B134" i="139"/>
  <c r="C134" i="139"/>
  <c r="D134" i="139"/>
  <c r="G134" i="139"/>
  <c r="H134" i="139"/>
  <c r="A135" i="139"/>
  <c r="B135" i="139"/>
  <c r="C135" i="139"/>
  <c r="D135" i="139"/>
  <c r="G135" i="139"/>
  <c r="H135" i="139"/>
  <c r="A136" i="139"/>
  <c r="B136" i="139"/>
  <c r="C136" i="139"/>
  <c r="D136" i="139"/>
  <c r="G136" i="139"/>
  <c r="H136" i="139"/>
  <c r="A137" i="139"/>
  <c r="B137" i="139"/>
  <c r="C137" i="139"/>
  <c r="D137" i="139"/>
  <c r="G137" i="139"/>
  <c r="H137" i="139"/>
  <c r="A138" i="139"/>
  <c r="B138" i="139"/>
  <c r="C138" i="139"/>
  <c r="D138" i="139"/>
  <c r="G138" i="139"/>
  <c r="H138" i="139"/>
  <c r="A139" i="139"/>
  <c r="B139" i="139"/>
  <c r="C139" i="139"/>
  <c r="D139" i="139"/>
  <c r="G139" i="139"/>
  <c r="H139" i="139"/>
  <c r="A140" i="139"/>
  <c r="B140" i="139"/>
  <c r="C140" i="139"/>
  <c r="D140" i="139"/>
  <c r="G140" i="139"/>
  <c r="H140" i="139"/>
  <c r="A141" i="139"/>
  <c r="B141" i="139"/>
  <c r="C141" i="139"/>
  <c r="D141" i="139"/>
  <c r="G141" i="139"/>
  <c r="H141" i="139"/>
  <c r="A142" i="139"/>
  <c r="B142" i="139"/>
  <c r="C142" i="139"/>
  <c r="D142" i="139"/>
  <c r="G142" i="139"/>
  <c r="H142" i="139"/>
  <c r="A143" i="139"/>
  <c r="B143" i="139"/>
  <c r="C143" i="139"/>
  <c r="D143" i="139"/>
  <c r="G143" i="139"/>
  <c r="H143" i="139"/>
  <c r="A144" i="139"/>
  <c r="B144" i="139"/>
  <c r="C144" i="139"/>
  <c r="D144" i="139"/>
  <c r="G144" i="139"/>
  <c r="H144" i="139"/>
  <c r="A145" i="139"/>
  <c r="B145" i="139"/>
  <c r="C145" i="139"/>
  <c r="D145" i="139"/>
  <c r="G145" i="139"/>
  <c r="H145" i="139"/>
  <c r="A146" i="139"/>
  <c r="B146" i="139"/>
  <c r="C146" i="139"/>
  <c r="D146" i="139"/>
  <c r="G146" i="139"/>
  <c r="H146" i="139"/>
  <c r="A147" i="139"/>
  <c r="B147" i="139"/>
  <c r="C147" i="139"/>
  <c r="D147" i="139"/>
  <c r="G147" i="139"/>
  <c r="H147" i="139"/>
  <c r="A148" i="139"/>
  <c r="B148" i="139"/>
  <c r="C148" i="139"/>
  <c r="D148" i="139"/>
  <c r="G148" i="139"/>
  <c r="H148" i="139"/>
  <c r="A149" i="139"/>
  <c r="B149" i="139"/>
  <c r="C149" i="139"/>
  <c r="D149" i="139"/>
  <c r="G149" i="139"/>
  <c r="H149" i="139"/>
  <c r="A150" i="139"/>
  <c r="B150" i="139"/>
  <c r="C150" i="139"/>
  <c r="D150" i="139"/>
  <c r="G150" i="139"/>
  <c r="H150" i="139"/>
  <c r="A151" i="139"/>
  <c r="B151" i="139"/>
  <c r="C151" i="139"/>
  <c r="D151" i="139"/>
  <c r="G151" i="139"/>
  <c r="H151" i="139"/>
  <c r="G2" i="139"/>
  <c r="A3" i="141"/>
  <c r="B3" i="141"/>
  <c r="C3" i="141"/>
  <c r="D3" i="141"/>
  <c r="G3" i="141"/>
  <c r="H3" i="141"/>
  <c r="A4" i="141"/>
  <c r="B4" i="141"/>
  <c r="C4" i="141"/>
  <c r="D4" i="141"/>
  <c r="G4" i="141"/>
  <c r="H4" i="141"/>
  <c r="A5" i="141"/>
  <c r="B5" i="141"/>
  <c r="C5" i="141"/>
  <c r="D5" i="141"/>
  <c r="G5" i="141"/>
  <c r="H5" i="141"/>
  <c r="A6" i="141"/>
  <c r="B6" i="141"/>
  <c r="C6" i="141"/>
  <c r="D6" i="141"/>
  <c r="G6" i="141"/>
  <c r="H6" i="141"/>
  <c r="A7" i="141"/>
  <c r="B7" i="141"/>
  <c r="C7" i="141"/>
  <c r="D7" i="141"/>
  <c r="G7" i="141"/>
  <c r="H7" i="141"/>
  <c r="A8" i="141"/>
  <c r="B8" i="141"/>
  <c r="C8" i="141"/>
  <c r="D8" i="141"/>
  <c r="G8" i="141"/>
  <c r="H8" i="141"/>
  <c r="A9" i="141"/>
  <c r="B9" i="141"/>
  <c r="C9" i="141"/>
  <c r="D9" i="141"/>
  <c r="G9" i="141"/>
  <c r="H9" i="141"/>
  <c r="A10" i="141"/>
  <c r="B10" i="141"/>
  <c r="C10" i="141"/>
  <c r="D10" i="141"/>
  <c r="G10" i="141"/>
  <c r="H10" i="141"/>
  <c r="A11" i="141"/>
  <c r="B11" i="141"/>
  <c r="C11" i="141"/>
  <c r="D11" i="141"/>
  <c r="G11" i="141"/>
  <c r="H11" i="141"/>
  <c r="A12" i="141"/>
  <c r="B12" i="141"/>
  <c r="C12" i="141"/>
  <c r="D12" i="141"/>
  <c r="G12" i="141"/>
  <c r="H12" i="141"/>
  <c r="A13" i="141"/>
  <c r="B13" i="141"/>
  <c r="C13" i="141"/>
  <c r="D13" i="141"/>
  <c r="G13" i="141"/>
  <c r="H13" i="141"/>
  <c r="A14" i="141"/>
  <c r="B14" i="141"/>
  <c r="C14" i="141"/>
  <c r="D14" i="141"/>
  <c r="G14" i="141"/>
  <c r="H14" i="141"/>
  <c r="A15" i="141"/>
  <c r="B15" i="141"/>
  <c r="C15" i="141"/>
  <c r="D15" i="141"/>
  <c r="G15" i="141"/>
  <c r="H15" i="141"/>
  <c r="A16" i="141"/>
  <c r="B16" i="141"/>
  <c r="C16" i="141"/>
  <c r="D16" i="141"/>
  <c r="G16" i="141"/>
  <c r="H16" i="141"/>
  <c r="A17" i="141"/>
  <c r="B17" i="141"/>
  <c r="C17" i="141"/>
  <c r="D17" i="141"/>
  <c r="G17" i="141"/>
  <c r="H17" i="141"/>
  <c r="A18" i="141"/>
  <c r="B18" i="141"/>
  <c r="C18" i="141"/>
  <c r="D18" i="141"/>
  <c r="G18" i="141"/>
  <c r="H18" i="141"/>
  <c r="A19" i="141"/>
  <c r="B19" i="141"/>
  <c r="C19" i="141"/>
  <c r="D19" i="141"/>
  <c r="G19" i="141"/>
  <c r="H19" i="141"/>
  <c r="A20" i="141"/>
  <c r="B20" i="141"/>
  <c r="C20" i="141"/>
  <c r="D20" i="141"/>
  <c r="G20" i="141"/>
  <c r="H20" i="141"/>
  <c r="A21" i="141"/>
  <c r="B21" i="141"/>
  <c r="C21" i="141"/>
  <c r="D21" i="141"/>
  <c r="G21" i="141"/>
  <c r="H21" i="141"/>
  <c r="A22" i="141"/>
  <c r="B22" i="141"/>
  <c r="C22" i="141"/>
  <c r="D22" i="141"/>
  <c r="G22" i="141"/>
  <c r="H22" i="141"/>
  <c r="A23" i="141"/>
  <c r="B23" i="141"/>
  <c r="C23" i="141"/>
  <c r="D23" i="141"/>
  <c r="G23" i="141"/>
  <c r="H23" i="141"/>
  <c r="A24" i="141"/>
  <c r="B24" i="141"/>
  <c r="C24" i="141"/>
  <c r="D24" i="141"/>
  <c r="G24" i="141"/>
  <c r="H24" i="141"/>
  <c r="A25" i="141"/>
  <c r="B25" i="141"/>
  <c r="C25" i="141"/>
  <c r="D25" i="141"/>
  <c r="G25" i="141"/>
  <c r="H25" i="141"/>
  <c r="A26" i="141"/>
  <c r="B26" i="141"/>
  <c r="C26" i="141"/>
  <c r="D26" i="141"/>
  <c r="G26" i="141"/>
  <c r="H26" i="141"/>
  <c r="A27" i="141"/>
  <c r="B27" i="141"/>
  <c r="C27" i="141"/>
  <c r="D27" i="141"/>
  <c r="G27" i="141"/>
  <c r="H27" i="141"/>
  <c r="A28" i="141"/>
  <c r="B28" i="141"/>
  <c r="C28" i="141"/>
  <c r="D28" i="141"/>
  <c r="G28" i="141"/>
  <c r="H28" i="141"/>
  <c r="A29" i="141"/>
  <c r="B29" i="141"/>
  <c r="C29" i="141"/>
  <c r="D29" i="141"/>
  <c r="G29" i="141"/>
  <c r="H29" i="141"/>
  <c r="A30" i="141"/>
  <c r="B30" i="141"/>
  <c r="C30" i="141"/>
  <c r="D30" i="141"/>
  <c r="G30" i="141"/>
  <c r="H30" i="141"/>
  <c r="A31" i="141"/>
  <c r="B31" i="141"/>
  <c r="C31" i="141"/>
  <c r="D31" i="141"/>
  <c r="G31" i="141"/>
  <c r="H31" i="141"/>
  <c r="A32" i="141"/>
  <c r="B32" i="141"/>
  <c r="C32" i="141"/>
  <c r="D32" i="141"/>
  <c r="G32" i="141"/>
  <c r="H32" i="141"/>
  <c r="A33" i="141"/>
  <c r="B33" i="141"/>
  <c r="C33" i="141"/>
  <c r="D33" i="141"/>
  <c r="G33" i="141"/>
  <c r="H33" i="141"/>
  <c r="A34" i="141"/>
  <c r="B34" i="141"/>
  <c r="C34" i="141"/>
  <c r="D34" i="141"/>
  <c r="G34" i="141"/>
  <c r="H34" i="141"/>
  <c r="A35" i="141"/>
  <c r="B35" i="141"/>
  <c r="C35" i="141"/>
  <c r="D35" i="141"/>
  <c r="G35" i="141"/>
  <c r="H35" i="141"/>
  <c r="A36" i="141"/>
  <c r="B36" i="141"/>
  <c r="C36" i="141"/>
  <c r="D36" i="141"/>
  <c r="G36" i="141"/>
  <c r="H36" i="141"/>
  <c r="A37" i="141"/>
  <c r="B37" i="141"/>
  <c r="C37" i="141"/>
  <c r="D37" i="141"/>
  <c r="G37" i="141"/>
  <c r="H37" i="141"/>
  <c r="A38" i="141"/>
  <c r="B38" i="141"/>
  <c r="C38" i="141"/>
  <c r="D38" i="141"/>
  <c r="G38" i="141"/>
  <c r="H38" i="141"/>
  <c r="A39" i="141"/>
  <c r="B39" i="141"/>
  <c r="C39" i="141"/>
  <c r="D39" i="141"/>
  <c r="G39" i="141"/>
  <c r="H39" i="141"/>
  <c r="A40" i="141"/>
  <c r="B40" i="141"/>
  <c r="C40" i="141"/>
  <c r="D40" i="141"/>
  <c r="G40" i="141"/>
  <c r="H40" i="141"/>
  <c r="A41" i="141"/>
  <c r="B41" i="141"/>
  <c r="C41" i="141"/>
  <c r="D41" i="141"/>
  <c r="G41" i="141"/>
  <c r="H41" i="141"/>
  <c r="A42" i="141"/>
  <c r="B42" i="141"/>
  <c r="C42" i="141"/>
  <c r="D42" i="141"/>
  <c r="G42" i="141"/>
  <c r="H42" i="141"/>
  <c r="A43" i="141"/>
  <c r="B43" i="141"/>
  <c r="C43" i="141"/>
  <c r="D43" i="141"/>
  <c r="G43" i="141"/>
  <c r="H43" i="141"/>
  <c r="A44" i="141"/>
  <c r="B44" i="141"/>
  <c r="C44" i="141"/>
  <c r="D44" i="141"/>
  <c r="G44" i="141"/>
  <c r="H44" i="141"/>
  <c r="A45" i="141"/>
  <c r="B45" i="141"/>
  <c r="C45" i="141"/>
  <c r="D45" i="141"/>
  <c r="G45" i="141"/>
  <c r="H45" i="141"/>
  <c r="A46" i="141"/>
  <c r="B46" i="141"/>
  <c r="C46" i="141"/>
  <c r="D46" i="141"/>
  <c r="G46" i="141"/>
  <c r="H46" i="141"/>
  <c r="A47" i="141"/>
  <c r="B47" i="141"/>
  <c r="C47" i="141"/>
  <c r="D47" i="141"/>
  <c r="G47" i="141"/>
  <c r="H47" i="141"/>
  <c r="A48" i="141"/>
  <c r="B48" i="141"/>
  <c r="C48" i="141"/>
  <c r="D48" i="141"/>
  <c r="G48" i="141"/>
  <c r="H48" i="141"/>
  <c r="A49" i="141"/>
  <c r="B49" i="141"/>
  <c r="C49" i="141"/>
  <c r="D49" i="141"/>
  <c r="G49" i="141"/>
  <c r="H49" i="141"/>
  <c r="A50" i="141"/>
  <c r="B50" i="141"/>
  <c r="C50" i="141"/>
  <c r="D50" i="141"/>
  <c r="G50" i="141"/>
  <c r="H50" i="141"/>
  <c r="A51" i="141"/>
  <c r="B51" i="141"/>
  <c r="C51" i="141"/>
  <c r="D51" i="141"/>
  <c r="G51" i="141"/>
  <c r="H51" i="141"/>
  <c r="A52" i="141"/>
  <c r="B52" i="141"/>
  <c r="C52" i="141"/>
  <c r="D52" i="141"/>
  <c r="G52" i="141"/>
  <c r="H52" i="141"/>
  <c r="A53" i="141"/>
  <c r="B53" i="141"/>
  <c r="C53" i="141"/>
  <c r="D53" i="141"/>
  <c r="G53" i="141"/>
  <c r="H53" i="141"/>
  <c r="A54" i="141"/>
  <c r="B54" i="141"/>
  <c r="C54" i="141"/>
  <c r="D54" i="141"/>
  <c r="G54" i="141"/>
  <c r="H54" i="141"/>
  <c r="A55" i="141"/>
  <c r="B55" i="141"/>
  <c r="C55" i="141"/>
  <c r="D55" i="141"/>
  <c r="G55" i="141"/>
  <c r="H55" i="141"/>
  <c r="A56" i="141"/>
  <c r="B56" i="141"/>
  <c r="C56" i="141"/>
  <c r="D56" i="141"/>
  <c r="G56" i="141"/>
  <c r="H56" i="141"/>
  <c r="A57" i="141"/>
  <c r="B57" i="141"/>
  <c r="C57" i="141"/>
  <c r="D57" i="141"/>
  <c r="G57" i="141"/>
  <c r="H57" i="141"/>
  <c r="A58" i="141"/>
  <c r="B58" i="141"/>
  <c r="C58" i="141"/>
  <c r="D58" i="141"/>
  <c r="G58" i="141"/>
  <c r="H58" i="141"/>
  <c r="A59" i="141"/>
  <c r="B59" i="141"/>
  <c r="C59" i="141"/>
  <c r="D59" i="141"/>
  <c r="G59" i="141"/>
  <c r="H59" i="141"/>
  <c r="A60" i="141"/>
  <c r="B60" i="141"/>
  <c r="C60" i="141"/>
  <c r="D60" i="141"/>
  <c r="G60" i="141"/>
  <c r="H60" i="141"/>
  <c r="A61" i="141"/>
  <c r="B61" i="141"/>
  <c r="C61" i="141"/>
  <c r="D61" i="141"/>
  <c r="G61" i="141"/>
  <c r="H61" i="141"/>
  <c r="A62" i="141"/>
  <c r="B62" i="141"/>
  <c r="C62" i="141"/>
  <c r="D62" i="141"/>
  <c r="G62" i="141"/>
  <c r="H62" i="141"/>
  <c r="A63" i="141"/>
  <c r="B63" i="141"/>
  <c r="C63" i="141"/>
  <c r="D63" i="141"/>
  <c r="G63" i="141"/>
  <c r="H63" i="141"/>
  <c r="A64" i="141"/>
  <c r="B64" i="141"/>
  <c r="C64" i="141"/>
  <c r="D64" i="141"/>
  <c r="G64" i="141"/>
  <c r="H64" i="141"/>
  <c r="A65" i="141"/>
  <c r="B65" i="141"/>
  <c r="C65" i="141"/>
  <c r="D65" i="141"/>
  <c r="G65" i="141"/>
  <c r="H65" i="141"/>
  <c r="A66" i="141"/>
  <c r="B66" i="141"/>
  <c r="C66" i="141"/>
  <c r="D66" i="141"/>
  <c r="G66" i="141"/>
  <c r="H66" i="141"/>
  <c r="A67" i="141"/>
  <c r="B67" i="141"/>
  <c r="C67" i="141"/>
  <c r="D67" i="141"/>
  <c r="G67" i="141"/>
  <c r="H67" i="141"/>
  <c r="A68" i="141"/>
  <c r="B68" i="141"/>
  <c r="C68" i="141"/>
  <c r="D68" i="141"/>
  <c r="G68" i="141"/>
  <c r="H68" i="141"/>
  <c r="A69" i="141"/>
  <c r="B69" i="141"/>
  <c r="C69" i="141"/>
  <c r="D69" i="141"/>
  <c r="G69" i="141"/>
  <c r="H69" i="141"/>
  <c r="A70" i="141"/>
  <c r="B70" i="141"/>
  <c r="C70" i="141"/>
  <c r="D70" i="141"/>
  <c r="G70" i="141"/>
  <c r="H70" i="141"/>
  <c r="A71" i="141"/>
  <c r="B71" i="141"/>
  <c r="C71" i="141"/>
  <c r="D71" i="141"/>
  <c r="G71" i="141"/>
  <c r="H71" i="141"/>
  <c r="A72" i="141"/>
  <c r="B72" i="141"/>
  <c r="C72" i="141"/>
  <c r="D72" i="141"/>
  <c r="G72" i="141"/>
  <c r="H72" i="141"/>
  <c r="A73" i="141"/>
  <c r="B73" i="141"/>
  <c r="C73" i="141"/>
  <c r="D73" i="141"/>
  <c r="G73" i="141"/>
  <c r="H73" i="141"/>
  <c r="A74" i="141"/>
  <c r="B74" i="141"/>
  <c r="C74" i="141"/>
  <c r="D74" i="141"/>
  <c r="G74" i="141"/>
  <c r="H74" i="141"/>
  <c r="A75" i="141"/>
  <c r="B75" i="141"/>
  <c r="C75" i="141"/>
  <c r="D75" i="141"/>
  <c r="G75" i="141"/>
  <c r="H75" i="141"/>
  <c r="A76" i="141"/>
  <c r="B76" i="141"/>
  <c r="C76" i="141"/>
  <c r="D76" i="141"/>
  <c r="G76" i="141"/>
  <c r="H76" i="141"/>
  <c r="A77" i="141"/>
  <c r="B77" i="141"/>
  <c r="C77" i="141"/>
  <c r="D77" i="141"/>
  <c r="G77" i="141"/>
  <c r="H77" i="141"/>
  <c r="A78" i="141"/>
  <c r="B78" i="141"/>
  <c r="C78" i="141"/>
  <c r="D78" i="141"/>
  <c r="G78" i="141"/>
  <c r="H78" i="141"/>
  <c r="A79" i="141"/>
  <c r="B79" i="141"/>
  <c r="C79" i="141"/>
  <c r="D79" i="141"/>
  <c r="G79" i="141"/>
  <c r="H79" i="141"/>
  <c r="A80" i="141"/>
  <c r="B80" i="141"/>
  <c r="C80" i="141"/>
  <c r="D80" i="141"/>
  <c r="G80" i="141"/>
  <c r="H80" i="141"/>
  <c r="A81" i="141"/>
  <c r="B81" i="141"/>
  <c r="C81" i="141"/>
  <c r="D81" i="141"/>
  <c r="G81" i="141"/>
  <c r="H81" i="141"/>
  <c r="A82" i="141"/>
  <c r="B82" i="141"/>
  <c r="C82" i="141"/>
  <c r="D82" i="141"/>
  <c r="G82" i="141"/>
  <c r="H82" i="141"/>
  <c r="A83" i="141"/>
  <c r="B83" i="141"/>
  <c r="C83" i="141"/>
  <c r="D83" i="141"/>
  <c r="G83" i="141"/>
  <c r="H83" i="141"/>
  <c r="A84" i="141"/>
  <c r="B84" i="141"/>
  <c r="C84" i="141"/>
  <c r="D84" i="141"/>
  <c r="G84" i="141"/>
  <c r="H84" i="141"/>
  <c r="A85" i="141"/>
  <c r="B85" i="141"/>
  <c r="C85" i="141"/>
  <c r="D85" i="141"/>
  <c r="G85" i="141"/>
  <c r="H85" i="141"/>
  <c r="A86" i="141"/>
  <c r="B86" i="141"/>
  <c r="C86" i="141"/>
  <c r="D86" i="141"/>
  <c r="G86" i="141"/>
  <c r="H86" i="141"/>
  <c r="A87" i="141"/>
  <c r="B87" i="141"/>
  <c r="C87" i="141"/>
  <c r="D87" i="141"/>
  <c r="G87" i="141"/>
  <c r="H87" i="141"/>
  <c r="A88" i="141"/>
  <c r="B88" i="141"/>
  <c r="C88" i="141"/>
  <c r="D88" i="141"/>
  <c r="G88" i="141"/>
  <c r="H88" i="141"/>
  <c r="A89" i="141"/>
  <c r="B89" i="141"/>
  <c r="C89" i="141"/>
  <c r="D89" i="141"/>
  <c r="G89" i="141"/>
  <c r="H89" i="141"/>
  <c r="A90" i="141"/>
  <c r="B90" i="141"/>
  <c r="C90" i="141"/>
  <c r="D90" i="141"/>
  <c r="G90" i="141"/>
  <c r="H90" i="141"/>
  <c r="A91" i="141"/>
  <c r="B91" i="141"/>
  <c r="C91" i="141"/>
  <c r="D91" i="141"/>
  <c r="G91" i="141"/>
  <c r="H91" i="141"/>
  <c r="A92" i="141"/>
  <c r="B92" i="141"/>
  <c r="C92" i="141"/>
  <c r="D92" i="141"/>
  <c r="G92" i="141"/>
  <c r="H92" i="141"/>
  <c r="A93" i="141"/>
  <c r="B93" i="141"/>
  <c r="C93" i="141"/>
  <c r="D93" i="141"/>
  <c r="G93" i="141"/>
  <c r="H93" i="141"/>
  <c r="A94" i="141"/>
  <c r="B94" i="141"/>
  <c r="C94" i="141"/>
  <c r="D94" i="141"/>
  <c r="G94" i="141"/>
  <c r="H94" i="141"/>
  <c r="A95" i="141"/>
  <c r="B95" i="141"/>
  <c r="C95" i="141"/>
  <c r="D95" i="141"/>
  <c r="G95" i="141"/>
  <c r="H95" i="141"/>
  <c r="A96" i="141"/>
  <c r="B96" i="141"/>
  <c r="C96" i="141"/>
  <c r="D96" i="141"/>
  <c r="G96" i="141"/>
  <c r="H96" i="141"/>
  <c r="A97" i="141"/>
  <c r="B97" i="141"/>
  <c r="C97" i="141"/>
  <c r="D97" i="141"/>
  <c r="G97" i="141"/>
  <c r="H97" i="141"/>
  <c r="A98" i="141"/>
  <c r="B98" i="141"/>
  <c r="C98" i="141"/>
  <c r="D98" i="141"/>
  <c r="G98" i="141"/>
  <c r="H98" i="141"/>
  <c r="A99" i="141"/>
  <c r="B99" i="141"/>
  <c r="C99" i="141"/>
  <c r="D99" i="141"/>
  <c r="G99" i="141"/>
  <c r="H99" i="141"/>
  <c r="A100" i="141"/>
  <c r="B100" i="141"/>
  <c r="C100" i="141"/>
  <c r="D100" i="141"/>
  <c r="G100" i="141"/>
  <c r="H100" i="141"/>
  <c r="A101" i="141"/>
  <c r="B101" i="141"/>
  <c r="C101" i="141"/>
  <c r="D101" i="141"/>
  <c r="G101" i="141"/>
  <c r="H101" i="141"/>
  <c r="A102" i="141"/>
  <c r="B102" i="141"/>
  <c r="C102" i="141"/>
  <c r="D102" i="141"/>
  <c r="G102" i="141"/>
  <c r="H102" i="141"/>
  <c r="A103" i="141"/>
  <c r="B103" i="141"/>
  <c r="C103" i="141"/>
  <c r="D103" i="141"/>
  <c r="G103" i="141"/>
  <c r="H103" i="141"/>
  <c r="A104" i="141"/>
  <c r="B104" i="141"/>
  <c r="C104" i="141"/>
  <c r="D104" i="141"/>
  <c r="G104" i="141"/>
  <c r="H104" i="141"/>
  <c r="A105" i="141"/>
  <c r="B105" i="141"/>
  <c r="C105" i="141"/>
  <c r="D105" i="141"/>
  <c r="G105" i="141"/>
  <c r="H105" i="141"/>
  <c r="A106" i="141"/>
  <c r="B106" i="141"/>
  <c r="C106" i="141"/>
  <c r="D106" i="141"/>
  <c r="G106" i="141"/>
  <c r="H106" i="141"/>
  <c r="A107" i="141"/>
  <c r="B107" i="141"/>
  <c r="C107" i="141"/>
  <c r="D107" i="141"/>
  <c r="G107" i="141"/>
  <c r="H107" i="141"/>
  <c r="A108" i="141"/>
  <c r="B108" i="141"/>
  <c r="C108" i="141"/>
  <c r="D108" i="141"/>
  <c r="G108" i="141"/>
  <c r="H108" i="141"/>
  <c r="A109" i="141"/>
  <c r="B109" i="141"/>
  <c r="C109" i="141"/>
  <c r="D109" i="141"/>
  <c r="G109" i="141"/>
  <c r="H109" i="141"/>
  <c r="A110" i="141"/>
  <c r="B110" i="141"/>
  <c r="C110" i="141"/>
  <c r="D110" i="141"/>
  <c r="G110" i="141"/>
  <c r="H110" i="141"/>
  <c r="A111" i="141"/>
  <c r="B111" i="141"/>
  <c r="C111" i="141"/>
  <c r="D111" i="141"/>
  <c r="G111" i="141"/>
  <c r="H111" i="141"/>
  <c r="A112" i="141"/>
  <c r="B112" i="141"/>
  <c r="C112" i="141"/>
  <c r="D112" i="141"/>
  <c r="G112" i="141"/>
  <c r="H112" i="141"/>
  <c r="A113" i="141"/>
  <c r="B113" i="141"/>
  <c r="C113" i="141"/>
  <c r="D113" i="141"/>
  <c r="G113" i="141"/>
  <c r="H113" i="141"/>
  <c r="A114" i="141"/>
  <c r="B114" i="141"/>
  <c r="C114" i="141"/>
  <c r="D114" i="141"/>
  <c r="G114" i="141"/>
  <c r="H114" i="141"/>
  <c r="A115" i="141"/>
  <c r="B115" i="141"/>
  <c r="C115" i="141"/>
  <c r="D115" i="141"/>
  <c r="G115" i="141"/>
  <c r="H115" i="141"/>
  <c r="A116" i="141"/>
  <c r="B116" i="141"/>
  <c r="C116" i="141"/>
  <c r="D116" i="141"/>
  <c r="G116" i="141"/>
  <c r="H116" i="141"/>
  <c r="A117" i="141"/>
  <c r="B117" i="141"/>
  <c r="C117" i="141"/>
  <c r="D117" i="141"/>
  <c r="G117" i="141"/>
  <c r="H117" i="141"/>
  <c r="A118" i="141"/>
  <c r="B118" i="141"/>
  <c r="C118" i="141"/>
  <c r="D118" i="141"/>
  <c r="G118" i="141"/>
  <c r="H118" i="141"/>
  <c r="A119" i="141"/>
  <c r="B119" i="141"/>
  <c r="C119" i="141"/>
  <c r="D119" i="141"/>
  <c r="G119" i="141"/>
  <c r="H119" i="141"/>
  <c r="A120" i="141"/>
  <c r="B120" i="141"/>
  <c r="C120" i="141"/>
  <c r="D120" i="141"/>
  <c r="G120" i="141"/>
  <c r="H120" i="141"/>
  <c r="A121" i="141"/>
  <c r="B121" i="141"/>
  <c r="C121" i="141"/>
  <c r="D121" i="141"/>
  <c r="G121" i="141"/>
  <c r="H121" i="141"/>
  <c r="A122" i="141"/>
  <c r="B122" i="141"/>
  <c r="C122" i="141"/>
  <c r="D122" i="141"/>
  <c r="G122" i="141"/>
  <c r="H122" i="141"/>
  <c r="A123" i="141"/>
  <c r="B123" i="141"/>
  <c r="C123" i="141"/>
  <c r="D123" i="141"/>
  <c r="G123" i="141"/>
  <c r="H123" i="141"/>
  <c r="A124" i="141"/>
  <c r="B124" i="141"/>
  <c r="C124" i="141"/>
  <c r="D124" i="141"/>
  <c r="G124" i="141"/>
  <c r="H124" i="141"/>
  <c r="A125" i="141"/>
  <c r="B125" i="141"/>
  <c r="C125" i="141"/>
  <c r="D125" i="141"/>
  <c r="G125" i="141"/>
  <c r="H125" i="141"/>
  <c r="A126" i="141"/>
  <c r="B126" i="141"/>
  <c r="C126" i="141"/>
  <c r="D126" i="141"/>
  <c r="G126" i="141"/>
  <c r="H126" i="141"/>
  <c r="A127" i="141"/>
  <c r="B127" i="141"/>
  <c r="C127" i="141"/>
  <c r="D127" i="141"/>
  <c r="G127" i="141"/>
  <c r="H127" i="141"/>
  <c r="A128" i="141"/>
  <c r="B128" i="141"/>
  <c r="C128" i="141"/>
  <c r="D128" i="141"/>
  <c r="G128" i="141"/>
  <c r="H128" i="141"/>
  <c r="A129" i="141"/>
  <c r="B129" i="141"/>
  <c r="C129" i="141"/>
  <c r="D129" i="141"/>
  <c r="G129" i="141"/>
  <c r="H129" i="141"/>
  <c r="A130" i="141"/>
  <c r="B130" i="141"/>
  <c r="C130" i="141"/>
  <c r="D130" i="141"/>
  <c r="G130" i="141"/>
  <c r="H130" i="141"/>
  <c r="A131" i="141"/>
  <c r="B131" i="141"/>
  <c r="C131" i="141"/>
  <c r="D131" i="141"/>
  <c r="G131" i="141"/>
  <c r="H131" i="141"/>
  <c r="A132" i="141"/>
  <c r="B132" i="141"/>
  <c r="C132" i="141"/>
  <c r="D132" i="141"/>
  <c r="G132" i="141"/>
  <c r="H132" i="141"/>
  <c r="A133" i="141"/>
  <c r="B133" i="141"/>
  <c r="C133" i="141"/>
  <c r="D133" i="141"/>
  <c r="G133" i="141"/>
  <c r="H133" i="141"/>
  <c r="A134" i="141"/>
  <c r="B134" i="141"/>
  <c r="C134" i="141"/>
  <c r="D134" i="141"/>
  <c r="G134" i="141"/>
  <c r="H134" i="141"/>
  <c r="A135" i="141"/>
  <c r="B135" i="141"/>
  <c r="C135" i="141"/>
  <c r="D135" i="141"/>
  <c r="G135" i="141"/>
  <c r="H135" i="141"/>
  <c r="A136" i="141"/>
  <c r="B136" i="141"/>
  <c r="C136" i="141"/>
  <c r="D136" i="141"/>
  <c r="G136" i="141"/>
  <c r="H136" i="141"/>
  <c r="A137" i="141"/>
  <c r="B137" i="141"/>
  <c r="C137" i="141"/>
  <c r="D137" i="141"/>
  <c r="G137" i="141"/>
  <c r="H137" i="141"/>
  <c r="A138" i="141"/>
  <c r="B138" i="141"/>
  <c r="C138" i="141"/>
  <c r="D138" i="141"/>
  <c r="G138" i="141"/>
  <c r="H138" i="141"/>
  <c r="A139" i="141"/>
  <c r="B139" i="141"/>
  <c r="C139" i="141"/>
  <c r="D139" i="141"/>
  <c r="G139" i="141"/>
  <c r="H139" i="141"/>
  <c r="A140" i="141"/>
  <c r="B140" i="141"/>
  <c r="C140" i="141"/>
  <c r="D140" i="141"/>
  <c r="G140" i="141"/>
  <c r="H140" i="141"/>
  <c r="A141" i="141"/>
  <c r="B141" i="141"/>
  <c r="C141" i="141"/>
  <c r="D141" i="141"/>
  <c r="G141" i="141"/>
  <c r="H141" i="141"/>
  <c r="A142" i="141"/>
  <c r="B142" i="141"/>
  <c r="C142" i="141"/>
  <c r="D142" i="141"/>
  <c r="G142" i="141"/>
  <c r="H142" i="141"/>
  <c r="A143" i="141"/>
  <c r="B143" i="141"/>
  <c r="C143" i="141"/>
  <c r="D143" i="141"/>
  <c r="G143" i="141"/>
  <c r="H143" i="141"/>
  <c r="A144" i="141"/>
  <c r="B144" i="141"/>
  <c r="C144" i="141"/>
  <c r="D144" i="141"/>
  <c r="G144" i="141"/>
  <c r="H144" i="141"/>
  <c r="A145" i="141"/>
  <c r="B145" i="141"/>
  <c r="C145" i="141"/>
  <c r="D145" i="141"/>
  <c r="G145" i="141"/>
  <c r="H145" i="141"/>
  <c r="A146" i="141"/>
  <c r="B146" i="141"/>
  <c r="C146" i="141"/>
  <c r="D146" i="141"/>
  <c r="G146" i="141"/>
  <c r="H146" i="141"/>
  <c r="A147" i="141"/>
  <c r="B147" i="141"/>
  <c r="C147" i="141"/>
  <c r="D147" i="141"/>
  <c r="G147" i="141"/>
  <c r="H147" i="141"/>
  <c r="A148" i="141"/>
  <c r="B148" i="141"/>
  <c r="C148" i="141"/>
  <c r="D148" i="141"/>
  <c r="G148" i="141"/>
  <c r="H148" i="141"/>
  <c r="A149" i="141"/>
  <c r="B149" i="141"/>
  <c r="C149" i="141"/>
  <c r="D149" i="141"/>
  <c r="G149" i="141"/>
  <c r="H149" i="141"/>
  <c r="A150" i="141"/>
  <c r="B150" i="141"/>
  <c r="C150" i="141"/>
  <c r="D150" i="141"/>
  <c r="G150" i="141"/>
  <c r="H150" i="141"/>
  <c r="A151" i="141"/>
  <c r="B151" i="141"/>
  <c r="C151" i="141"/>
  <c r="D151" i="141"/>
  <c r="G151" i="141"/>
  <c r="H151" i="141"/>
  <c r="G2" i="141"/>
  <c r="E12" i="138"/>
  <c r="F9" i="10"/>
  <c r="F13" i="143"/>
  <c r="F11" i="143"/>
  <c r="E11" i="143"/>
  <c r="E13" i="143"/>
  <c r="N24" i="138"/>
  <c r="L17" i="10" l="1"/>
  <c r="G17" i="142"/>
  <c r="M17" i="138"/>
  <c r="M17" i="140"/>
  <c r="G16" i="143"/>
  <c r="G11" i="144"/>
  <c r="F12" i="144"/>
  <c r="I18" i="10"/>
  <c r="F18" i="142"/>
  <c r="I18" i="138"/>
  <c r="I18" i="140"/>
  <c r="F17" i="143"/>
  <c r="D2" i="139" l="1"/>
  <c r="C2" i="139"/>
  <c r="B2" i="139"/>
  <c r="A2" i="139"/>
  <c r="H2" i="141"/>
  <c r="D2" i="141"/>
  <c r="C2" i="141"/>
  <c r="B2" i="141"/>
  <c r="A2" i="141"/>
  <c r="B10" i="143"/>
  <c r="F24" i="138"/>
  <c r="F24" i="140"/>
  <c r="K24" i="140"/>
  <c r="K13" i="10"/>
  <c r="I24" i="140"/>
  <c r="M24" i="138"/>
  <c r="M24" i="140"/>
  <c r="I13" i="10"/>
  <c r="L13" i="10"/>
  <c r="N24" i="140"/>
  <c r="J24" i="10"/>
  <c r="J13" i="10"/>
  <c r="I24" i="10"/>
  <c r="H13" i="10"/>
  <c r="J24" i="140"/>
  <c r="G24" i="140"/>
  <c r="M24" i="10"/>
  <c r="F13" i="10"/>
  <c r="H24" i="138"/>
  <c r="M13" i="10"/>
  <c r="F24" i="10"/>
  <c r="J24" i="138"/>
  <c r="L24" i="10"/>
  <c r="L24" i="138"/>
  <c r="L24" i="140"/>
  <c r="K24" i="138"/>
  <c r="H24" i="140"/>
  <c r="I24" i="138"/>
  <c r="K24" i="10"/>
  <c r="G13" i="10"/>
  <c r="G24" i="10"/>
  <c r="H24" i="10"/>
  <c r="G24" i="138"/>
  <c r="B9" i="10" l="1"/>
  <c r="B9" i="138"/>
  <c r="B9" i="140"/>
  <c r="B10" i="10"/>
  <c r="B10" i="140" l="1"/>
  <c r="B10" i="138"/>
  <c r="C19" i="136" l="1"/>
  <c r="C20" i="136"/>
  <c r="C21" i="136"/>
  <c r="C22" i="136"/>
  <c r="C23" i="136"/>
  <c r="C24" i="136"/>
  <c r="C25" i="136"/>
  <c r="C26" i="136"/>
  <c r="C27" i="136"/>
  <c r="C28" i="136"/>
  <c r="C29" i="136"/>
  <c r="C30" i="136"/>
  <c r="C31" i="136"/>
  <c r="C32" i="136"/>
  <c r="C33" i="136"/>
  <c r="C34" i="136"/>
  <c r="C35" i="136"/>
  <c r="C36" i="136"/>
  <c r="C37" i="136"/>
  <c r="C38" i="136"/>
  <c r="C39" i="136"/>
  <c r="C40" i="136"/>
  <c r="C41" i="136"/>
  <c r="C42" i="136"/>
  <c r="C43" i="136"/>
  <c r="C44" i="136"/>
  <c r="C45" i="136"/>
  <c r="C46" i="136"/>
  <c r="C47" i="136"/>
  <c r="C48" i="136"/>
  <c r="C18" i="136"/>
  <c r="E7" i="144"/>
  <c r="E7" i="142"/>
  <c r="H7" i="138"/>
  <c r="J23" i="138" l="1"/>
  <c r="N23" i="138"/>
  <c r="G23" i="138"/>
  <c r="K23" i="138"/>
  <c r="H23" i="138"/>
  <c r="L23" i="138"/>
  <c r="I23" i="138"/>
  <c r="M23" i="138"/>
  <c r="L23" i="140"/>
  <c r="H23" i="140"/>
  <c r="K23" i="140"/>
  <c r="J23" i="140"/>
  <c r="M23" i="140"/>
  <c r="I23" i="140"/>
  <c r="N23" i="140"/>
  <c r="G23" i="140"/>
  <c r="C9" i="144"/>
  <c r="C5" i="144"/>
  <c r="C4" i="144"/>
  <c r="C3" i="144"/>
  <c r="C2" i="144"/>
  <c r="L18" i="136"/>
  <c r="H29" i="136" l="1" a="1"/>
  <c r="H29" i="136" s="1"/>
  <c r="F15" i="10" s="1"/>
  <c r="H35" i="136" a="1"/>
  <c r="H35" i="136" s="1"/>
  <c r="L15" i="10" s="1"/>
  <c r="H33" i="136" a="1"/>
  <c r="H33" i="136" s="1"/>
  <c r="J15" i="10" s="1"/>
  <c r="G31" i="136" a="1"/>
  <c r="G31" i="136" s="1"/>
  <c r="H14" i="10" s="1"/>
  <c r="H31" i="136" a="1"/>
  <c r="H31" i="136" s="1"/>
  <c r="H15" i="10" s="1"/>
  <c r="G34" i="136" a="1"/>
  <c r="G34" i="136" s="1"/>
  <c r="L19" i="136"/>
  <c r="L20" i="136" s="1"/>
  <c r="L21" i="136" s="1"/>
  <c r="L22" i="136" s="1"/>
  <c r="L23" i="136" s="1"/>
  <c r="L24" i="136" s="1"/>
  <c r="L25" i="136" s="1"/>
  <c r="L26" i="136" s="1"/>
  <c r="L27" i="136" s="1"/>
  <c r="L28" i="136" s="1"/>
  <c r="L29" i="136" s="1"/>
  <c r="L30" i="136" s="1"/>
  <c r="L31" i="136" s="1"/>
  <c r="L32" i="136" s="1"/>
  <c r="L33" i="136" s="1"/>
  <c r="L34" i="136" s="1"/>
  <c r="L35" i="136" s="1"/>
  <c r="L36" i="136" s="1"/>
  <c r="L37" i="136" s="1"/>
  <c r="I15" i="10"/>
  <c r="H23" i="10"/>
  <c r="M23" i="10"/>
  <c r="L23" i="10"/>
  <c r="K23" i="10"/>
  <c r="J23" i="10"/>
  <c r="I23" i="10"/>
  <c r="G23" i="10"/>
  <c r="F23" i="10"/>
  <c r="M15" i="10"/>
  <c r="M14" i="10"/>
  <c r="I14" i="10"/>
  <c r="H18" i="136" a="1"/>
  <c r="H18" i="136" s="1"/>
  <c r="F21" i="10" s="1"/>
  <c r="G20" i="136" a="1"/>
  <c r="G20" i="136" s="1"/>
  <c r="G19" i="136" a="1"/>
  <c r="G19" i="136" s="1"/>
  <c r="G20" i="10" s="1"/>
  <c r="H19" i="136" a="1"/>
  <c r="H19" i="136" s="1"/>
  <c r="G21" i="10" s="1"/>
  <c r="G22" i="136" a="1"/>
  <c r="G22" i="136" s="1"/>
  <c r="H22" i="136" a="1"/>
  <c r="H22" i="136" s="1"/>
  <c r="J21" i="10" s="1"/>
  <c r="G18" i="136" a="1"/>
  <c r="G18" i="136" s="1"/>
  <c r="F20" i="10" s="1"/>
  <c r="G23" i="136" a="1"/>
  <c r="G23" i="136" s="1"/>
  <c r="H23" i="136" a="1"/>
  <c r="H23" i="136" s="1"/>
  <c r="K21" i="10" s="1"/>
  <c r="G21" i="136" a="1"/>
  <c r="G21" i="136" s="1"/>
  <c r="H20" i="136" a="1"/>
  <c r="H20" i="136" s="1"/>
  <c r="G24" i="136" a="1"/>
  <c r="G24" i="136" s="1"/>
  <c r="L20" i="10" s="1"/>
  <c r="H24" i="136" a="1"/>
  <c r="H24" i="136" s="1"/>
  <c r="L21" i="10" s="1"/>
  <c r="H21" i="136" a="1"/>
  <c r="H21" i="136" s="1"/>
  <c r="G25" i="136" a="1"/>
  <c r="G25" i="136" s="1"/>
  <c r="H25" i="136" a="1"/>
  <c r="H25" i="136" s="1"/>
  <c r="H30" i="136" l="1" a="1"/>
  <c r="H30" i="136" s="1"/>
  <c r="G15" i="10" s="1"/>
  <c r="G30" i="136" a="1"/>
  <c r="G30" i="136" s="1"/>
  <c r="G14" i="10" s="1"/>
  <c r="G33" i="136" a="1"/>
  <c r="G33" i="136" s="1"/>
  <c r="J14" i="10" s="1"/>
  <c r="H34" i="136" a="1"/>
  <c r="H34" i="136" s="1"/>
  <c r="K15" i="10" s="1"/>
  <c r="H36" i="136" a="1"/>
  <c r="H36" i="136" s="1"/>
  <c r="G36" i="136" a="1"/>
  <c r="G36" i="136" s="1"/>
  <c r="G32" i="136" a="1"/>
  <c r="G32" i="136" s="1"/>
  <c r="G29" i="136" a="1"/>
  <c r="G29" i="136" s="1"/>
  <c r="F14" i="10" s="1"/>
  <c r="H32" i="136" a="1"/>
  <c r="H32" i="136" s="1"/>
  <c r="G35" i="136" a="1"/>
  <c r="G35" i="136" s="1"/>
  <c r="L14" i="10" s="1"/>
  <c r="L182" i="10"/>
  <c r="L134" i="10"/>
  <c r="L183" i="10"/>
  <c r="L135" i="10"/>
  <c r="L188" i="10"/>
  <c r="L140" i="10"/>
  <c r="L193" i="10"/>
  <c r="L145" i="10"/>
  <c r="L130" i="10"/>
  <c r="L131" i="10"/>
  <c r="L136" i="10"/>
  <c r="L189" i="10"/>
  <c r="L178" i="10"/>
  <c r="L179" i="10"/>
  <c r="L184" i="10"/>
  <c r="L141" i="10"/>
  <c r="L170" i="10"/>
  <c r="L171" i="10"/>
  <c r="L176" i="10"/>
  <c r="L174" i="10"/>
  <c r="L126" i="10"/>
  <c r="L175" i="10"/>
  <c r="L127" i="10"/>
  <c r="L180" i="10"/>
  <c r="L132" i="10"/>
  <c r="L185" i="10"/>
  <c r="L137" i="10"/>
  <c r="L122" i="10"/>
  <c r="L210" i="10"/>
  <c r="L162" i="10"/>
  <c r="L211" i="10"/>
  <c r="L163" i="10"/>
  <c r="L115" i="10"/>
  <c r="L168" i="10"/>
  <c r="L120" i="10"/>
  <c r="L173" i="10"/>
  <c r="L125" i="10"/>
  <c r="L158" i="10"/>
  <c r="L159" i="10"/>
  <c r="L164" i="10"/>
  <c r="L169" i="10"/>
  <c r="L206" i="10"/>
  <c r="L207" i="10"/>
  <c r="L212" i="10"/>
  <c r="L116" i="10"/>
  <c r="L121" i="10"/>
  <c r="L194" i="10"/>
  <c r="L146" i="10"/>
  <c r="L195" i="10"/>
  <c r="L147" i="10"/>
  <c r="L200" i="10"/>
  <c r="L152" i="10"/>
  <c r="L205" i="10"/>
  <c r="L157" i="10"/>
  <c r="L202" i="10"/>
  <c r="L191" i="10"/>
  <c r="L192" i="10"/>
  <c r="L181" i="10"/>
  <c r="L187" i="10"/>
  <c r="L177" i="10"/>
  <c r="L198" i="10"/>
  <c r="L172" i="10"/>
  <c r="L201" i="10"/>
  <c r="L190" i="10"/>
  <c r="L167" i="10"/>
  <c r="L160" i="10"/>
  <c r="L165" i="10"/>
  <c r="L161" i="10"/>
  <c r="L151" i="10"/>
  <c r="L153" i="10"/>
  <c r="L149" i="10"/>
  <c r="L129" i="10"/>
  <c r="L138" i="10"/>
  <c r="L203" i="10"/>
  <c r="L186" i="10"/>
  <c r="L155" i="10"/>
  <c r="L156" i="10"/>
  <c r="L148" i="10"/>
  <c r="L144" i="10"/>
  <c r="L142" i="10"/>
  <c r="L213" i="10"/>
  <c r="L118" i="10"/>
  <c r="L166" i="10"/>
  <c r="L154" i="10"/>
  <c r="L143" i="10"/>
  <c r="L124" i="10"/>
  <c r="L119" i="10"/>
  <c r="L209" i="10"/>
  <c r="L150" i="10"/>
  <c r="L139" i="10"/>
  <c r="L128" i="10"/>
  <c r="L133" i="10"/>
  <c r="L117" i="10"/>
  <c r="L208" i="10"/>
  <c r="L204" i="10"/>
  <c r="L123" i="10"/>
  <c r="L214" i="10"/>
  <c r="L199" i="10"/>
  <c r="L196" i="10"/>
  <c r="L197" i="10"/>
  <c r="F180" i="10"/>
  <c r="F132" i="10"/>
  <c r="F185" i="10"/>
  <c r="F137" i="10"/>
  <c r="F190" i="10"/>
  <c r="F142" i="10"/>
  <c r="F191" i="10"/>
  <c r="F143" i="10"/>
  <c r="F176" i="10"/>
  <c r="F128" i="10"/>
  <c r="F181" i="10"/>
  <c r="F133" i="10"/>
  <c r="F186" i="10"/>
  <c r="F138" i="10"/>
  <c r="F187" i="10"/>
  <c r="F139" i="10"/>
  <c r="F172" i="10"/>
  <c r="F124" i="10"/>
  <c r="F177" i="10"/>
  <c r="F129" i="10"/>
  <c r="F182" i="10"/>
  <c r="F134" i="10"/>
  <c r="F183" i="10"/>
  <c r="F135" i="10"/>
  <c r="F168" i="10"/>
  <c r="F120" i="10"/>
  <c r="F173" i="10"/>
  <c r="F125" i="10"/>
  <c r="F178" i="10"/>
  <c r="F130" i="10"/>
  <c r="F179" i="10"/>
  <c r="F131" i="10"/>
  <c r="F208" i="10"/>
  <c r="F160" i="10"/>
  <c r="F213" i="10"/>
  <c r="F165" i="10"/>
  <c r="F117" i="10"/>
  <c r="F170" i="10"/>
  <c r="F122" i="10"/>
  <c r="F171" i="10"/>
  <c r="F123" i="10"/>
  <c r="F204" i="10"/>
  <c r="F156" i="10"/>
  <c r="F209" i="10"/>
  <c r="F161" i="10"/>
  <c r="F214" i="10"/>
  <c r="F166" i="10"/>
  <c r="F118" i="10"/>
  <c r="F167" i="10"/>
  <c r="F119" i="10"/>
  <c r="F192" i="10"/>
  <c r="F144" i="10"/>
  <c r="F197" i="10"/>
  <c r="F149" i="10"/>
  <c r="F202" i="10"/>
  <c r="F154" i="10"/>
  <c r="F203" i="10"/>
  <c r="F155" i="10"/>
  <c r="F188" i="10"/>
  <c r="F140" i="10"/>
  <c r="F193" i="10"/>
  <c r="F145" i="10"/>
  <c r="F198" i="10"/>
  <c r="F150" i="10"/>
  <c r="F199" i="10"/>
  <c r="F151" i="10"/>
  <c r="F152" i="10"/>
  <c r="F210" i="10"/>
  <c r="F163" i="10"/>
  <c r="F148" i="10"/>
  <c r="F206" i="10"/>
  <c r="F159" i="10"/>
  <c r="F136" i="10"/>
  <c r="F194" i="10"/>
  <c r="F147" i="10"/>
  <c r="F207" i="10"/>
  <c r="F116" i="10"/>
  <c r="F174" i="10"/>
  <c r="F127" i="10"/>
  <c r="F212" i="10"/>
  <c r="F157" i="10"/>
  <c r="F153" i="10"/>
  <c r="F184" i="10"/>
  <c r="F205" i="10"/>
  <c r="F162" i="10"/>
  <c r="F115" i="10"/>
  <c r="F201" i="10"/>
  <c r="F158" i="10"/>
  <c r="F169" i="10"/>
  <c r="F200" i="10"/>
  <c r="F195" i="10"/>
  <c r="F189" i="10"/>
  <c r="F146" i="10"/>
  <c r="F211" i="10"/>
  <c r="F196" i="10"/>
  <c r="F141" i="10"/>
  <c r="F126" i="10"/>
  <c r="F164" i="10"/>
  <c r="F121" i="10"/>
  <c r="F175" i="10"/>
  <c r="G196" i="10"/>
  <c r="G148" i="10"/>
  <c r="G201" i="10"/>
  <c r="G153" i="10"/>
  <c r="G206" i="10"/>
  <c r="G158" i="10"/>
  <c r="G211" i="10"/>
  <c r="G207" i="10"/>
  <c r="G192" i="10"/>
  <c r="G144" i="10"/>
  <c r="G197" i="10"/>
  <c r="G149" i="10"/>
  <c r="G202" i="10"/>
  <c r="G154" i="10"/>
  <c r="G195" i="10"/>
  <c r="G191" i="10"/>
  <c r="G188" i="10"/>
  <c r="G140" i="10"/>
  <c r="G193" i="10"/>
  <c r="G145" i="10"/>
  <c r="G198" i="10"/>
  <c r="G150" i="10"/>
  <c r="G179" i="10"/>
  <c r="G175" i="10"/>
  <c r="G184" i="10"/>
  <c r="G136" i="10"/>
  <c r="G189" i="10"/>
  <c r="G141" i="10"/>
  <c r="G194" i="10"/>
  <c r="G146" i="10"/>
  <c r="G163" i="10"/>
  <c r="G159" i="10"/>
  <c r="G176" i="10"/>
  <c r="G128" i="10"/>
  <c r="G181" i="10"/>
  <c r="G133" i="10"/>
  <c r="G186" i="10"/>
  <c r="G138" i="10"/>
  <c r="G155" i="10"/>
  <c r="G171" i="10"/>
  <c r="G172" i="10"/>
  <c r="G124" i="10"/>
  <c r="G177" i="10"/>
  <c r="G129" i="10"/>
  <c r="G182" i="10"/>
  <c r="G134" i="10"/>
  <c r="G199" i="10"/>
  <c r="G151" i="10"/>
  <c r="G208" i="10"/>
  <c r="G160" i="10"/>
  <c r="G213" i="10"/>
  <c r="G165" i="10"/>
  <c r="G117" i="10"/>
  <c r="G170" i="10"/>
  <c r="G122" i="10"/>
  <c r="G131" i="10"/>
  <c r="G127" i="10"/>
  <c r="G204" i="10"/>
  <c r="G156" i="10"/>
  <c r="G209" i="10"/>
  <c r="G161" i="10"/>
  <c r="G214" i="10"/>
  <c r="G166" i="10"/>
  <c r="G118" i="10"/>
  <c r="G187" i="10"/>
  <c r="G119" i="10"/>
  <c r="G120" i="10"/>
  <c r="G178" i="10"/>
  <c r="G203" i="10"/>
  <c r="G164" i="10"/>
  <c r="G116" i="10"/>
  <c r="G174" i="10"/>
  <c r="G183" i="10"/>
  <c r="G121" i="10"/>
  <c r="G205" i="10"/>
  <c r="G162" i="10"/>
  <c r="G167" i="10"/>
  <c r="G168" i="10"/>
  <c r="G125" i="10"/>
  <c r="G185" i="10"/>
  <c r="G142" i="10"/>
  <c r="G180" i="10"/>
  <c r="G123" i="10"/>
  <c r="G135" i="10"/>
  <c r="G173" i="10"/>
  <c r="G130" i="10"/>
  <c r="G212" i="10"/>
  <c r="G169" i="10"/>
  <c r="G126" i="10"/>
  <c r="G147" i="10"/>
  <c r="G115" i="10"/>
  <c r="G152" i="10"/>
  <c r="G200" i="10"/>
  <c r="G157" i="10"/>
  <c r="G139" i="10"/>
  <c r="G137" i="10"/>
  <c r="G210" i="10"/>
  <c r="G132" i="10"/>
  <c r="G190" i="10"/>
  <c r="G143" i="10"/>
  <c r="L243" i="10"/>
  <c r="L228" i="10"/>
  <c r="L241" i="10"/>
  <c r="L254" i="10"/>
  <c r="L255" i="10"/>
  <c r="L231" i="10"/>
  <c r="L224" i="10"/>
  <c r="L237" i="10"/>
  <c r="L250" i="10"/>
  <c r="L247" i="10"/>
  <c r="L264" i="10"/>
  <c r="L216" i="10"/>
  <c r="L229" i="10"/>
  <c r="L242" i="10"/>
  <c r="L259" i="10"/>
  <c r="L238" i="10"/>
  <c r="L256" i="10"/>
  <c r="L223" i="10"/>
  <c r="L234" i="10"/>
  <c r="L261" i="10"/>
  <c r="L226" i="10"/>
  <c r="L260" i="10"/>
  <c r="L225" i="10"/>
  <c r="L221" i="10"/>
  <c r="L252" i="10"/>
  <c r="L251" i="10"/>
  <c r="L217" i="10"/>
  <c r="L230" i="10"/>
  <c r="L248" i="10"/>
  <c r="L263" i="10"/>
  <c r="L232" i="10"/>
  <c r="L222" i="10"/>
  <c r="L257" i="10"/>
  <c r="L215" i="10"/>
  <c r="L246" i="10"/>
  <c r="L220" i="10"/>
  <c r="L218" i="10"/>
  <c r="L239" i="10"/>
  <c r="L253" i="10"/>
  <c r="L233" i="10"/>
  <c r="L227" i="10"/>
  <c r="L244" i="10"/>
  <c r="L258" i="10"/>
  <c r="L249" i="10"/>
  <c r="L240" i="10"/>
  <c r="L236" i="10"/>
  <c r="L245" i="10"/>
  <c r="L235" i="10"/>
  <c r="L262" i="10"/>
  <c r="L219" i="10"/>
  <c r="F261" i="10"/>
  <c r="F226" i="10"/>
  <c r="F235" i="10"/>
  <c r="F256" i="10"/>
  <c r="F225" i="10"/>
  <c r="F249" i="10"/>
  <c r="F222" i="10"/>
  <c r="F231" i="10"/>
  <c r="F252" i="10"/>
  <c r="F217" i="10"/>
  <c r="F237" i="10"/>
  <c r="F218" i="10"/>
  <c r="F227" i="10"/>
  <c r="F248" i="10"/>
  <c r="F262" i="10"/>
  <c r="F253" i="10"/>
  <c r="F223" i="10"/>
  <c r="F244" i="10"/>
  <c r="F254" i="10"/>
  <c r="F215" i="10"/>
  <c r="F258" i="10"/>
  <c r="F245" i="10"/>
  <c r="F219" i="10"/>
  <c r="F240" i="10"/>
  <c r="F263" i="10"/>
  <c r="F236" i="10"/>
  <c r="F250" i="10"/>
  <c r="F259" i="10"/>
  <c r="F241" i="10"/>
  <c r="F232" i="10"/>
  <c r="F246" i="10"/>
  <c r="F255" i="10"/>
  <c r="F257" i="10"/>
  <c r="F228" i="10"/>
  <c r="F221" i="10"/>
  <c r="F229" i="10"/>
  <c r="F251" i="10"/>
  <c r="F239" i="10"/>
  <c r="F264" i="10"/>
  <c r="F230" i="10"/>
  <c r="F247" i="10"/>
  <c r="F260" i="10"/>
  <c r="F234" i="10"/>
  <c r="F242" i="10"/>
  <c r="F224" i="10"/>
  <c r="F216" i="10"/>
  <c r="F238" i="10"/>
  <c r="F220" i="10"/>
  <c r="F233" i="10"/>
  <c r="F243" i="10"/>
  <c r="G222" i="10"/>
  <c r="G231" i="10"/>
  <c r="G244" i="10"/>
  <c r="G261" i="10"/>
  <c r="G218" i="10"/>
  <c r="G227" i="10"/>
  <c r="G240" i="10"/>
  <c r="G229" i="10"/>
  <c r="G262" i="10"/>
  <c r="G245" i="10"/>
  <c r="G223" i="10"/>
  <c r="G236" i="10"/>
  <c r="G233" i="10"/>
  <c r="G258" i="10"/>
  <c r="G253" i="10"/>
  <c r="G219" i="10"/>
  <c r="G232" i="10"/>
  <c r="G221" i="10"/>
  <c r="G250" i="10"/>
  <c r="G257" i="10"/>
  <c r="G254" i="10"/>
  <c r="G263" i="10"/>
  <c r="G215" i="10"/>
  <c r="G228" i="10"/>
  <c r="G259" i="10"/>
  <c r="G224" i="10"/>
  <c r="G246" i="10"/>
  <c r="G255" i="10"/>
  <c r="G217" i="10"/>
  <c r="G220" i="10"/>
  <c r="G242" i="10"/>
  <c r="G251" i="10"/>
  <c r="G264" i="10"/>
  <c r="G216" i="10"/>
  <c r="G247" i="10"/>
  <c r="G243" i="10"/>
  <c r="G239" i="10"/>
  <c r="G241" i="10"/>
  <c r="G235" i="10"/>
  <c r="G252" i="10"/>
  <c r="G249" i="10"/>
  <c r="G237" i="10"/>
  <c r="G260" i="10"/>
  <c r="G248" i="10"/>
  <c r="G226" i="10"/>
  <c r="G256" i="10"/>
  <c r="G238" i="10"/>
  <c r="G225" i="10"/>
  <c r="G234" i="10"/>
  <c r="G230" i="10"/>
  <c r="F44" i="10"/>
  <c r="F80" i="10"/>
  <c r="F266" i="10"/>
  <c r="F302" i="10"/>
  <c r="F61" i="10"/>
  <c r="F97" i="10"/>
  <c r="F283" i="10"/>
  <c r="F42" i="10"/>
  <c r="F78" i="10"/>
  <c r="F114" i="10"/>
  <c r="F53" i="10"/>
  <c r="F89" i="10"/>
  <c r="F275" i="10"/>
  <c r="F34" i="10"/>
  <c r="F70" i="10"/>
  <c r="F106" i="10"/>
  <c r="F292" i="10"/>
  <c r="F51" i="10"/>
  <c r="F87" i="10"/>
  <c r="F273" i="10"/>
  <c r="F59" i="10"/>
  <c r="F101" i="10"/>
  <c r="F293" i="10"/>
  <c r="F58" i="10"/>
  <c r="F103" i="10"/>
  <c r="F298" i="10"/>
  <c r="F63" i="10"/>
  <c r="F105" i="10"/>
  <c r="F314" i="10"/>
  <c r="F322" i="10"/>
  <c r="F62" i="10"/>
  <c r="F64" i="10"/>
  <c r="F301" i="10"/>
  <c r="F108" i="10"/>
  <c r="F300" i="10"/>
  <c r="F104" i="10"/>
  <c r="F109" i="10"/>
  <c r="F66" i="10"/>
  <c r="F65" i="10"/>
  <c r="F107" i="10"/>
  <c r="F299" i="10"/>
  <c r="F67" i="10"/>
  <c r="F112" i="10"/>
  <c r="F27" i="10"/>
  <c r="F69" i="10"/>
  <c r="F111" i="10"/>
  <c r="F320" i="10"/>
  <c r="F282" i="10"/>
  <c r="F268" i="10"/>
  <c r="F270" i="10"/>
  <c r="F32" i="10"/>
  <c r="F74" i="10"/>
  <c r="F79" i="10"/>
  <c r="F36" i="10"/>
  <c r="F297" i="10"/>
  <c r="F26" i="10"/>
  <c r="F68" i="10"/>
  <c r="F110" i="10"/>
  <c r="F28" i="10"/>
  <c r="F73" i="10"/>
  <c r="F265" i="10"/>
  <c r="F30" i="10"/>
  <c r="F72" i="10"/>
  <c r="F267" i="10"/>
  <c r="F323" i="10"/>
  <c r="F285" i="10"/>
  <c r="F29" i="10"/>
  <c r="F76" i="10"/>
  <c r="F75" i="10"/>
  <c r="F294" i="10"/>
  <c r="F269" i="10"/>
  <c r="F271" i="10"/>
  <c r="F276" i="10"/>
  <c r="F71" i="10"/>
  <c r="F113" i="10"/>
  <c r="F31" i="10"/>
  <c r="F33" i="10"/>
  <c r="F303" i="10"/>
  <c r="F37" i="10"/>
  <c r="F81" i="10"/>
  <c r="F306" i="10"/>
  <c r="F35" i="10"/>
  <c r="F77" i="10"/>
  <c r="F272" i="10"/>
  <c r="F40" i="10"/>
  <c r="F82" i="10"/>
  <c r="F274" i="10"/>
  <c r="F39" i="10"/>
  <c r="F84" i="10"/>
  <c r="F279" i="10"/>
  <c r="F304" i="10"/>
  <c r="F309" i="10"/>
  <c r="F38" i="10"/>
  <c r="F83" i="10"/>
  <c r="F278" i="10"/>
  <c r="F43" i="10"/>
  <c r="F85" i="10"/>
  <c r="F277" i="10"/>
  <c r="F45" i="10"/>
  <c r="F90" i="10"/>
  <c r="F288" i="10"/>
  <c r="F307" i="10"/>
  <c r="F312" i="10"/>
  <c r="F52" i="10"/>
  <c r="F99" i="10"/>
  <c r="F41" i="10"/>
  <c r="F86" i="10"/>
  <c r="F281" i="10"/>
  <c r="F46" i="10"/>
  <c r="F88" i="10"/>
  <c r="F280" i="10"/>
  <c r="F48" i="10"/>
  <c r="F93" i="10"/>
  <c r="F291" i="10"/>
  <c r="F310" i="10"/>
  <c r="F315" i="10"/>
  <c r="F95" i="10"/>
  <c r="F94" i="10"/>
  <c r="F57" i="10"/>
  <c r="F308" i="10"/>
  <c r="F321" i="10"/>
  <c r="F47" i="10"/>
  <c r="F92" i="10"/>
  <c r="F284" i="10"/>
  <c r="F49" i="10"/>
  <c r="F91" i="10"/>
  <c r="F286" i="10"/>
  <c r="F54" i="10"/>
  <c r="F96" i="10"/>
  <c r="F305" i="10"/>
  <c r="F313" i="10"/>
  <c r="F318" i="10"/>
  <c r="F50" i="10"/>
  <c r="F287" i="10"/>
  <c r="F289" i="10"/>
  <c r="F316" i="10"/>
  <c r="F56" i="10"/>
  <c r="F98" i="10"/>
  <c r="F290" i="10"/>
  <c r="F55" i="10"/>
  <c r="F100" i="10"/>
  <c r="F295" i="10"/>
  <c r="F60" i="10"/>
  <c r="F102" i="10"/>
  <c r="F311" i="10"/>
  <c r="F319" i="10"/>
  <c r="F324" i="10"/>
  <c r="F296" i="10"/>
  <c r="F317" i="10"/>
  <c r="G49" i="10"/>
  <c r="G85" i="10"/>
  <c r="G271" i="10"/>
  <c r="G30" i="10"/>
  <c r="G66" i="10"/>
  <c r="G38" i="10"/>
  <c r="G275" i="10"/>
  <c r="G104" i="10"/>
  <c r="G311" i="10"/>
  <c r="G59" i="10"/>
  <c r="G95" i="10"/>
  <c r="G322" i="10"/>
  <c r="G52" i="10"/>
  <c r="G88" i="10"/>
  <c r="G274" i="10"/>
  <c r="G33" i="10"/>
  <c r="G69" i="10"/>
  <c r="G44" i="10"/>
  <c r="G279" i="10"/>
  <c r="G108" i="10"/>
  <c r="G314" i="10"/>
  <c r="G65" i="10"/>
  <c r="G99" i="10"/>
  <c r="G287" i="10"/>
  <c r="G55" i="10"/>
  <c r="G91" i="10"/>
  <c r="G277" i="10"/>
  <c r="G36" i="10"/>
  <c r="G72" i="10"/>
  <c r="G50" i="10"/>
  <c r="G303" i="10"/>
  <c r="G272" i="10"/>
  <c r="G317" i="10"/>
  <c r="G71" i="10"/>
  <c r="G113" i="10"/>
  <c r="G300" i="10"/>
  <c r="G58" i="10"/>
  <c r="G94" i="10"/>
  <c r="G280" i="10"/>
  <c r="G39" i="10"/>
  <c r="G75" i="10"/>
  <c r="G56" i="10"/>
  <c r="G306" i="10"/>
  <c r="G276" i="10"/>
  <c r="G320" i="10"/>
  <c r="G77" i="10"/>
  <c r="G267" i="10"/>
  <c r="G96" i="10"/>
  <c r="G61" i="10"/>
  <c r="G97" i="10"/>
  <c r="G283" i="10"/>
  <c r="G42" i="10"/>
  <c r="G78" i="10"/>
  <c r="G62" i="10"/>
  <c r="G309" i="10"/>
  <c r="G291" i="10"/>
  <c r="G323" i="10"/>
  <c r="G83" i="10"/>
  <c r="G281" i="10"/>
  <c r="G110" i="10"/>
  <c r="G28" i="10"/>
  <c r="G64" i="10"/>
  <c r="G100" i="10"/>
  <c r="G286" i="10"/>
  <c r="G45" i="10"/>
  <c r="G81" i="10"/>
  <c r="G68" i="10"/>
  <c r="G312" i="10"/>
  <c r="G296" i="10"/>
  <c r="G294" i="10"/>
  <c r="G89" i="10"/>
  <c r="G284" i="10"/>
  <c r="G114" i="10"/>
  <c r="G31" i="10"/>
  <c r="G67" i="10"/>
  <c r="G103" i="10"/>
  <c r="G289" i="10"/>
  <c r="G48" i="10"/>
  <c r="G84" i="10"/>
  <c r="G74" i="10"/>
  <c r="G315" i="10"/>
  <c r="G101" i="10"/>
  <c r="G299" i="10"/>
  <c r="G98" i="10"/>
  <c r="G304" i="10"/>
  <c r="G278" i="10"/>
  <c r="G34" i="10"/>
  <c r="G70" i="10"/>
  <c r="G106" i="10"/>
  <c r="G292" i="10"/>
  <c r="G51" i="10"/>
  <c r="G87" i="10"/>
  <c r="G80" i="10"/>
  <c r="G318" i="10"/>
  <c r="G105" i="10"/>
  <c r="G29" i="10"/>
  <c r="G102" i="10"/>
  <c r="G307" i="10"/>
  <c r="G282" i="10"/>
  <c r="G37" i="10"/>
  <c r="G73" i="10"/>
  <c r="G109" i="10"/>
  <c r="G295" i="10"/>
  <c r="G54" i="10"/>
  <c r="G90" i="10"/>
  <c r="G86" i="10"/>
  <c r="G321" i="10"/>
  <c r="G269" i="10"/>
  <c r="G35" i="10"/>
  <c r="G266" i="10"/>
  <c r="G310" i="10"/>
  <c r="G285" i="10"/>
  <c r="G46" i="10"/>
  <c r="G82" i="10"/>
  <c r="G268" i="10"/>
  <c r="G27" i="10"/>
  <c r="G63" i="10"/>
  <c r="G32" i="10"/>
  <c r="G111" i="10"/>
  <c r="G293" i="10"/>
  <c r="G308" i="10"/>
  <c r="G53" i="10"/>
  <c r="G302" i="10"/>
  <c r="G319" i="10"/>
  <c r="G40" i="10"/>
  <c r="G92" i="10"/>
  <c r="G290" i="10"/>
  <c r="G43" i="10"/>
  <c r="G107" i="10"/>
  <c r="G76" i="10"/>
  <c r="G324" i="10"/>
  <c r="G79" i="10"/>
  <c r="G288" i="10"/>
  <c r="G112" i="10"/>
  <c r="G273" i="10"/>
  <c r="G265" i="10"/>
  <c r="G305" i="10"/>
  <c r="G298" i="10"/>
  <c r="G41" i="10"/>
  <c r="G301" i="10"/>
  <c r="G47" i="10"/>
  <c r="G57" i="10"/>
  <c r="G270" i="10"/>
  <c r="G313" i="10"/>
  <c r="G60" i="10"/>
  <c r="G297" i="10"/>
  <c r="G93" i="10"/>
  <c r="G26" i="10"/>
  <c r="G316" i="10"/>
  <c r="L33" i="10"/>
  <c r="L69" i="10"/>
  <c r="L105" i="10"/>
  <c r="L291" i="10"/>
  <c r="L56" i="10"/>
  <c r="L310" i="10"/>
  <c r="L265" i="10"/>
  <c r="L88" i="10"/>
  <c r="L94" i="10"/>
  <c r="L71" i="10"/>
  <c r="L284" i="10"/>
  <c r="L287" i="10"/>
  <c r="L110" i="10"/>
  <c r="L36" i="10"/>
  <c r="L72" i="10"/>
  <c r="L108" i="10"/>
  <c r="L294" i="10"/>
  <c r="L62" i="10"/>
  <c r="L313" i="10"/>
  <c r="L296" i="10"/>
  <c r="L101" i="10"/>
  <c r="L112" i="10"/>
  <c r="L77" i="10"/>
  <c r="L289" i="10"/>
  <c r="L31" i="10"/>
  <c r="L278" i="10"/>
  <c r="L39" i="10"/>
  <c r="L75" i="10"/>
  <c r="L111" i="10"/>
  <c r="L297" i="10"/>
  <c r="L68" i="10"/>
  <c r="L316" i="10"/>
  <c r="L28" i="10"/>
  <c r="L269" i="10"/>
  <c r="L280" i="10"/>
  <c r="L83" i="10"/>
  <c r="L302" i="10"/>
  <c r="L37" i="10"/>
  <c r="L292" i="10"/>
  <c r="L42" i="10"/>
  <c r="L78" i="10"/>
  <c r="L114" i="10"/>
  <c r="L300" i="10"/>
  <c r="L74" i="10"/>
  <c r="L319" i="10"/>
  <c r="L34" i="10"/>
  <c r="L301" i="10"/>
  <c r="L283" i="10"/>
  <c r="L89" i="10"/>
  <c r="L305" i="10"/>
  <c r="L43" i="10"/>
  <c r="L45" i="10"/>
  <c r="L81" i="10"/>
  <c r="L267" i="10"/>
  <c r="L103" i="10"/>
  <c r="L80" i="10"/>
  <c r="L322" i="10"/>
  <c r="L40" i="10"/>
  <c r="L303" i="10"/>
  <c r="L299" i="10"/>
  <c r="L98" i="10"/>
  <c r="L308" i="10"/>
  <c r="L49" i="10"/>
  <c r="L48" i="10"/>
  <c r="L84" i="10"/>
  <c r="L270" i="10"/>
  <c r="L271" i="10"/>
  <c r="L86" i="10"/>
  <c r="L100" i="10"/>
  <c r="L46" i="10"/>
  <c r="L306" i="10"/>
  <c r="L29" i="10"/>
  <c r="L266" i="10"/>
  <c r="L311" i="10"/>
  <c r="L55" i="10"/>
  <c r="L51" i="10"/>
  <c r="L87" i="10"/>
  <c r="L273" i="10"/>
  <c r="L290" i="10"/>
  <c r="L92" i="10"/>
  <c r="L268" i="10"/>
  <c r="L52" i="10"/>
  <c r="L309" i="10"/>
  <c r="L35" i="10"/>
  <c r="L286" i="10"/>
  <c r="L314" i="10"/>
  <c r="L61" i="10"/>
  <c r="L54" i="10"/>
  <c r="L90" i="10"/>
  <c r="L276" i="10"/>
  <c r="L26" i="10"/>
  <c r="L107" i="10"/>
  <c r="L293" i="10"/>
  <c r="L58" i="10"/>
  <c r="L312" i="10"/>
  <c r="L41" i="10"/>
  <c r="L109" i="10"/>
  <c r="L317" i="10"/>
  <c r="L67" i="10"/>
  <c r="L57" i="10"/>
  <c r="L93" i="10"/>
  <c r="L279" i="10"/>
  <c r="L32" i="10"/>
  <c r="L275" i="10"/>
  <c r="L104" i="10"/>
  <c r="L64" i="10"/>
  <c r="L315" i="10"/>
  <c r="L47" i="10"/>
  <c r="L277" i="10"/>
  <c r="L320" i="10"/>
  <c r="L73" i="10"/>
  <c r="L30" i="10"/>
  <c r="L66" i="10"/>
  <c r="L102" i="10"/>
  <c r="L288" i="10"/>
  <c r="L50" i="10"/>
  <c r="L307" i="10"/>
  <c r="L97" i="10"/>
  <c r="L82" i="10"/>
  <c r="L324" i="10"/>
  <c r="L65" i="10"/>
  <c r="L281" i="10"/>
  <c r="L274" i="10"/>
  <c r="L91" i="10"/>
  <c r="L272" i="10"/>
  <c r="L79" i="10"/>
  <c r="L27" i="10"/>
  <c r="L298" i="10"/>
  <c r="L85" i="10"/>
  <c r="L60" i="10"/>
  <c r="L70" i="10"/>
  <c r="L63" i="10"/>
  <c r="L76" i="10"/>
  <c r="L96" i="10"/>
  <c r="L318" i="10"/>
  <c r="L99" i="10"/>
  <c r="L321" i="10"/>
  <c r="L282" i="10"/>
  <c r="L53" i="10"/>
  <c r="L285" i="10"/>
  <c r="L59" i="10"/>
  <c r="L38" i="10"/>
  <c r="L95" i="10"/>
  <c r="L44" i="10"/>
  <c r="L113" i="10"/>
  <c r="L295" i="10"/>
  <c r="L323" i="10"/>
  <c r="L304" i="10"/>
  <c r="L106" i="10"/>
  <c r="L25" i="10"/>
  <c r="G25" i="10"/>
  <c r="F25" i="10"/>
  <c r="K14" i="10"/>
  <c r="J20" i="10"/>
  <c r="I20" i="10"/>
  <c r="H21" i="10"/>
  <c r="K20" i="10"/>
  <c r="M20" i="10"/>
  <c r="M21" i="10"/>
  <c r="I21" i="10"/>
  <c r="H20" i="10"/>
  <c r="H180" i="10" l="1"/>
  <c r="H132" i="10"/>
  <c r="H191" i="10"/>
  <c r="H185" i="10"/>
  <c r="H137" i="10"/>
  <c r="H198" i="10"/>
  <c r="H150" i="10"/>
  <c r="H155" i="10"/>
  <c r="H203" i="10"/>
  <c r="H176" i="10"/>
  <c r="H128" i="10"/>
  <c r="H187" i="10"/>
  <c r="H181" i="10"/>
  <c r="H133" i="10"/>
  <c r="H194" i="10"/>
  <c r="H146" i="10"/>
  <c r="H179" i="10"/>
  <c r="H168" i="10"/>
  <c r="H172" i="10"/>
  <c r="H124" i="10"/>
  <c r="H163" i="10"/>
  <c r="H177" i="10"/>
  <c r="H129" i="10"/>
  <c r="H190" i="10"/>
  <c r="H142" i="10"/>
  <c r="H167" i="10"/>
  <c r="H120" i="10"/>
  <c r="H207" i="10"/>
  <c r="H173" i="10"/>
  <c r="H125" i="10"/>
  <c r="H186" i="10"/>
  <c r="H138" i="10"/>
  <c r="H208" i="10"/>
  <c r="H160" i="10"/>
  <c r="H171" i="10"/>
  <c r="H213" i="10"/>
  <c r="H165" i="10"/>
  <c r="H117" i="10"/>
  <c r="H178" i="10"/>
  <c r="H130" i="10"/>
  <c r="H115" i="10"/>
  <c r="H204" i="10"/>
  <c r="H156" i="10"/>
  <c r="H151" i="10"/>
  <c r="H209" i="10"/>
  <c r="H161" i="10"/>
  <c r="H175" i="10"/>
  <c r="H174" i="10"/>
  <c r="H126" i="10"/>
  <c r="H119" i="10"/>
  <c r="H192" i="10"/>
  <c r="H144" i="10"/>
  <c r="H139" i="10"/>
  <c r="H197" i="10"/>
  <c r="H149" i="10"/>
  <c r="H210" i="10"/>
  <c r="H162" i="10"/>
  <c r="H211" i="10"/>
  <c r="H188" i="10"/>
  <c r="H140" i="10"/>
  <c r="H135" i="10"/>
  <c r="H193" i="10"/>
  <c r="H145" i="10"/>
  <c r="H206" i="10"/>
  <c r="H158" i="10"/>
  <c r="H199" i="10"/>
  <c r="H200" i="10"/>
  <c r="H205" i="10"/>
  <c r="H170" i="10"/>
  <c r="H196" i="10"/>
  <c r="H201" i="10"/>
  <c r="H166" i="10"/>
  <c r="H184" i="10"/>
  <c r="H189" i="10"/>
  <c r="H154" i="10"/>
  <c r="H123" i="10"/>
  <c r="H127" i="10"/>
  <c r="H214" i="10"/>
  <c r="H164" i="10"/>
  <c r="H169" i="10"/>
  <c r="H134" i="10"/>
  <c r="H121" i="10"/>
  <c r="H147" i="10"/>
  <c r="H202" i="10"/>
  <c r="H152" i="10"/>
  <c r="H157" i="10"/>
  <c r="H122" i="10"/>
  <c r="H148" i="10"/>
  <c r="H153" i="10"/>
  <c r="H118" i="10"/>
  <c r="H136" i="10"/>
  <c r="H141" i="10"/>
  <c r="H195" i="10"/>
  <c r="H116" i="10"/>
  <c r="H183" i="10"/>
  <c r="H131" i="10"/>
  <c r="H212" i="10"/>
  <c r="H159" i="10"/>
  <c r="H182" i="10"/>
  <c r="H143" i="10"/>
  <c r="M198" i="10"/>
  <c r="M150" i="10"/>
  <c r="M199" i="10"/>
  <c r="M151" i="10"/>
  <c r="M204" i="10"/>
  <c r="M156" i="10"/>
  <c r="M197" i="10"/>
  <c r="M129" i="10"/>
  <c r="M187" i="10"/>
  <c r="M144" i="10"/>
  <c r="M189" i="10"/>
  <c r="M194" i="10"/>
  <c r="M146" i="10"/>
  <c r="M195" i="10"/>
  <c r="M147" i="10"/>
  <c r="M200" i="10"/>
  <c r="M152" i="10"/>
  <c r="M181" i="10"/>
  <c r="M121" i="10"/>
  <c r="M186" i="10"/>
  <c r="M192" i="10"/>
  <c r="M190" i="10"/>
  <c r="M142" i="10"/>
  <c r="M191" i="10"/>
  <c r="M143" i="10"/>
  <c r="M196" i="10"/>
  <c r="M148" i="10"/>
  <c r="M165" i="10"/>
  <c r="M205" i="10"/>
  <c r="M138" i="10"/>
  <c r="M139" i="10"/>
  <c r="M149" i="10"/>
  <c r="M178" i="10"/>
  <c r="M130" i="10"/>
  <c r="M179" i="10"/>
  <c r="M131" i="10"/>
  <c r="M184" i="10"/>
  <c r="M136" i="10"/>
  <c r="M117" i="10"/>
  <c r="M157" i="10"/>
  <c r="M174" i="10"/>
  <c r="M126" i="10"/>
  <c r="M175" i="10"/>
  <c r="M127" i="10"/>
  <c r="M180" i="10"/>
  <c r="M132" i="10"/>
  <c r="M209" i="10"/>
  <c r="M141" i="10"/>
  <c r="M210" i="10"/>
  <c r="M162" i="10"/>
  <c r="M211" i="10"/>
  <c r="M163" i="10"/>
  <c r="M115" i="10"/>
  <c r="M168" i="10"/>
  <c r="M120" i="10"/>
  <c r="M161" i="10"/>
  <c r="M169" i="10"/>
  <c r="M206" i="10"/>
  <c r="M158" i="10"/>
  <c r="M207" i="10"/>
  <c r="M159" i="10"/>
  <c r="M212" i="10"/>
  <c r="M164" i="10"/>
  <c r="M116" i="10"/>
  <c r="M145" i="10"/>
  <c r="M153" i="10"/>
  <c r="M170" i="10"/>
  <c r="M123" i="10"/>
  <c r="M193" i="10"/>
  <c r="M128" i="10"/>
  <c r="M166" i="10"/>
  <c r="M119" i="10"/>
  <c r="M177" i="10"/>
  <c r="M214" i="10"/>
  <c r="M154" i="10"/>
  <c r="M208" i="10"/>
  <c r="M125" i="10"/>
  <c r="M155" i="10"/>
  <c r="M134" i="10"/>
  <c r="M188" i="10"/>
  <c r="M173" i="10"/>
  <c r="M167" i="10"/>
  <c r="M213" i="10"/>
  <c r="M122" i="10"/>
  <c r="M176" i="10"/>
  <c r="M201" i="10"/>
  <c r="M118" i="10"/>
  <c r="M172" i="10"/>
  <c r="M185" i="10"/>
  <c r="M183" i="10"/>
  <c r="M171" i="10"/>
  <c r="M202" i="10"/>
  <c r="M203" i="10"/>
  <c r="M160" i="10"/>
  <c r="M137" i="10"/>
  <c r="M140" i="10"/>
  <c r="M124" i="10"/>
  <c r="M182" i="10"/>
  <c r="M135" i="10"/>
  <c r="M133" i="10"/>
  <c r="K213" i="10"/>
  <c r="K165" i="10"/>
  <c r="K117" i="10"/>
  <c r="K198" i="10"/>
  <c r="K150" i="10"/>
  <c r="K184" i="10"/>
  <c r="K167" i="10"/>
  <c r="K119" i="10"/>
  <c r="K116" i="10"/>
  <c r="K176" i="10"/>
  <c r="K211" i="10"/>
  <c r="K132" i="10"/>
  <c r="K168" i="10"/>
  <c r="K209" i="10"/>
  <c r="K161" i="10"/>
  <c r="K194" i="10"/>
  <c r="K146" i="10"/>
  <c r="K163" i="10"/>
  <c r="K115" i="10"/>
  <c r="K153" i="10"/>
  <c r="K203" i="10"/>
  <c r="K144" i="10"/>
  <c r="K205" i="10"/>
  <c r="K157" i="10"/>
  <c r="K204" i="10"/>
  <c r="K190" i="10"/>
  <c r="K142" i="10"/>
  <c r="K207" i="10"/>
  <c r="K159" i="10"/>
  <c r="K152" i="10"/>
  <c r="K128" i="10"/>
  <c r="K201" i="10"/>
  <c r="K186" i="10"/>
  <c r="K155" i="10"/>
  <c r="K120" i="10"/>
  <c r="K193" i="10"/>
  <c r="K145" i="10"/>
  <c r="K156" i="10"/>
  <c r="K178" i="10"/>
  <c r="K130" i="10"/>
  <c r="K195" i="10"/>
  <c r="K147" i="10"/>
  <c r="K200" i="10"/>
  <c r="K189" i="10"/>
  <c r="K126" i="10"/>
  <c r="K196" i="10"/>
  <c r="K141" i="10"/>
  <c r="K136" i="10"/>
  <c r="K174" i="10"/>
  <c r="K191" i="10"/>
  <c r="K143" i="10"/>
  <c r="K177" i="10"/>
  <c r="K129" i="10"/>
  <c r="K210" i="10"/>
  <c r="K162" i="10"/>
  <c r="K208" i="10"/>
  <c r="K179" i="10"/>
  <c r="K131" i="10"/>
  <c r="K140" i="10"/>
  <c r="K173" i="10"/>
  <c r="K137" i="10"/>
  <c r="K158" i="10"/>
  <c r="K171" i="10"/>
  <c r="K154" i="10"/>
  <c r="K133" i="10"/>
  <c r="K151" i="10"/>
  <c r="K185" i="10"/>
  <c r="K180" i="10"/>
  <c r="K169" i="10"/>
  <c r="K125" i="10"/>
  <c r="K138" i="10"/>
  <c r="K139" i="10"/>
  <c r="K188" i="10"/>
  <c r="K182" i="10"/>
  <c r="K121" i="10"/>
  <c r="K134" i="10"/>
  <c r="K135" i="10"/>
  <c r="K197" i="10"/>
  <c r="K202" i="10"/>
  <c r="K124" i="10"/>
  <c r="K160" i="10"/>
  <c r="K122" i="10"/>
  <c r="K127" i="10"/>
  <c r="K148" i="10"/>
  <c r="K118" i="10"/>
  <c r="K123" i="10"/>
  <c r="K206" i="10"/>
  <c r="K181" i="10"/>
  <c r="K183" i="10"/>
  <c r="K214" i="10"/>
  <c r="K192" i="10"/>
  <c r="K212" i="10"/>
  <c r="K172" i="10"/>
  <c r="K164" i="10"/>
  <c r="K170" i="10"/>
  <c r="K149" i="10"/>
  <c r="K166" i="10"/>
  <c r="K175" i="10"/>
  <c r="K199" i="10"/>
  <c r="K187" i="10"/>
  <c r="I213" i="10"/>
  <c r="I165" i="10"/>
  <c r="I117" i="10"/>
  <c r="I170" i="10"/>
  <c r="I122" i="10"/>
  <c r="I171" i="10"/>
  <c r="I123" i="10"/>
  <c r="I176" i="10"/>
  <c r="I128" i="10"/>
  <c r="I209" i="10"/>
  <c r="I161" i="10"/>
  <c r="I214" i="10"/>
  <c r="I166" i="10"/>
  <c r="I118" i="10"/>
  <c r="I167" i="10"/>
  <c r="I119" i="10"/>
  <c r="I172" i="10"/>
  <c r="I124" i="10"/>
  <c r="I205" i="10"/>
  <c r="I157" i="10"/>
  <c r="I210" i="10"/>
  <c r="I162" i="10"/>
  <c r="I211" i="10"/>
  <c r="I163" i="10"/>
  <c r="I115" i="10"/>
  <c r="I168" i="10"/>
  <c r="I120" i="10"/>
  <c r="I201" i="10"/>
  <c r="I153" i="10"/>
  <c r="I206" i="10"/>
  <c r="I158" i="10"/>
  <c r="I207" i="10"/>
  <c r="I159" i="10"/>
  <c r="I212" i="10"/>
  <c r="I164" i="10"/>
  <c r="I116" i="10"/>
  <c r="I197" i="10"/>
  <c r="I193" i="10"/>
  <c r="I145" i="10"/>
  <c r="I198" i="10"/>
  <c r="I150" i="10"/>
  <c r="I199" i="10"/>
  <c r="I151" i="10"/>
  <c r="I204" i="10"/>
  <c r="I156" i="10"/>
  <c r="I189" i="10"/>
  <c r="I141" i="10"/>
  <c r="I194" i="10"/>
  <c r="I146" i="10"/>
  <c r="I195" i="10"/>
  <c r="I147" i="10"/>
  <c r="I200" i="10"/>
  <c r="I152" i="10"/>
  <c r="I177" i="10"/>
  <c r="I129" i="10"/>
  <c r="I182" i="10"/>
  <c r="I134" i="10"/>
  <c r="I183" i="10"/>
  <c r="I135" i="10"/>
  <c r="I188" i="10"/>
  <c r="I140" i="10"/>
  <c r="I173" i="10"/>
  <c r="I125" i="10"/>
  <c r="I178" i="10"/>
  <c r="I130" i="10"/>
  <c r="I179" i="10"/>
  <c r="I131" i="10"/>
  <c r="I184" i="10"/>
  <c r="I136" i="10"/>
  <c r="I185" i="10"/>
  <c r="I142" i="10"/>
  <c r="I196" i="10"/>
  <c r="I143" i="10"/>
  <c r="I181" i="10"/>
  <c r="I138" i="10"/>
  <c r="I192" i="10"/>
  <c r="I190" i="10"/>
  <c r="I174" i="10"/>
  <c r="I169" i="10"/>
  <c r="I126" i="10"/>
  <c r="I180" i="10"/>
  <c r="I155" i="10"/>
  <c r="I127" i="10"/>
  <c r="I149" i="10"/>
  <c r="I203" i="10"/>
  <c r="I160" i="10"/>
  <c r="I137" i="10"/>
  <c r="I191" i="10"/>
  <c r="I148" i="10"/>
  <c r="I133" i="10"/>
  <c r="I187" i="10"/>
  <c r="I144" i="10"/>
  <c r="I139" i="10"/>
  <c r="I121" i="10"/>
  <c r="I175" i="10"/>
  <c r="I132" i="10"/>
  <c r="I202" i="10"/>
  <c r="I154" i="10"/>
  <c r="I208" i="10"/>
  <c r="I186" i="10"/>
  <c r="J213" i="10"/>
  <c r="J165" i="10"/>
  <c r="J117" i="10"/>
  <c r="J170" i="10"/>
  <c r="J122" i="10"/>
  <c r="J171" i="10"/>
  <c r="J123" i="10"/>
  <c r="J192" i="10"/>
  <c r="J184" i="10"/>
  <c r="J144" i="10"/>
  <c r="J209" i="10"/>
  <c r="J161" i="10"/>
  <c r="J214" i="10"/>
  <c r="J166" i="10"/>
  <c r="J118" i="10"/>
  <c r="J167" i="10"/>
  <c r="J119" i="10"/>
  <c r="J176" i="10"/>
  <c r="J168" i="10"/>
  <c r="J205" i="10"/>
  <c r="J157" i="10"/>
  <c r="J210" i="10"/>
  <c r="J162" i="10"/>
  <c r="J211" i="10"/>
  <c r="J163" i="10"/>
  <c r="J115" i="10"/>
  <c r="J160" i="10"/>
  <c r="J152" i="10"/>
  <c r="J207" i="10"/>
  <c r="J159" i="10"/>
  <c r="J212" i="10"/>
  <c r="J136" i="10"/>
  <c r="J201" i="10"/>
  <c r="J153" i="10"/>
  <c r="J206" i="10"/>
  <c r="J158" i="10"/>
  <c r="J193" i="10"/>
  <c r="J145" i="10"/>
  <c r="J198" i="10"/>
  <c r="J150" i="10"/>
  <c r="J199" i="10"/>
  <c r="J151" i="10"/>
  <c r="J180" i="10"/>
  <c r="J188" i="10"/>
  <c r="J189" i="10"/>
  <c r="J141" i="10"/>
  <c r="J194" i="10"/>
  <c r="J146" i="10"/>
  <c r="J195" i="10"/>
  <c r="J147" i="10"/>
  <c r="J164" i="10"/>
  <c r="J172" i="10"/>
  <c r="J177" i="10"/>
  <c r="J129" i="10"/>
  <c r="J182" i="10"/>
  <c r="J134" i="10"/>
  <c r="J183" i="10"/>
  <c r="J135" i="10"/>
  <c r="J116" i="10"/>
  <c r="J128" i="10"/>
  <c r="J173" i="10"/>
  <c r="J125" i="10"/>
  <c r="J178" i="10"/>
  <c r="J130" i="10"/>
  <c r="J179" i="10"/>
  <c r="J131" i="10"/>
  <c r="J132" i="10"/>
  <c r="J120" i="10"/>
  <c r="J190" i="10"/>
  <c r="J143" i="10"/>
  <c r="J186" i="10"/>
  <c r="J139" i="10"/>
  <c r="J187" i="10"/>
  <c r="J200" i="10"/>
  <c r="J174" i="10"/>
  <c r="J127" i="10"/>
  <c r="J175" i="10"/>
  <c r="J197" i="10"/>
  <c r="J154" i="10"/>
  <c r="J196" i="10"/>
  <c r="J149" i="10"/>
  <c r="J203" i="10"/>
  <c r="J133" i="10"/>
  <c r="J185" i="10"/>
  <c r="J142" i="10"/>
  <c r="J148" i="10"/>
  <c r="J181" i="10"/>
  <c r="J138" i="10"/>
  <c r="J124" i="10"/>
  <c r="J204" i="10"/>
  <c r="J191" i="10"/>
  <c r="J121" i="10"/>
  <c r="J169" i="10"/>
  <c r="J126" i="10"/>
  <c r="J208" i="10"/>
  <c r="J156" i="10"/>
  <c r="J140" i="10"/>
  <c r="J202" i="10"/>
  <c r="J155" i="10"/>
  <c r="J137" i="10"/>
  <c r="H238" i="10"/>
  <c r="H239" i="10"/>
  <c r="H244" i="10"/>
  <c r="H245" i="10"/>
  <c r="H234" i="10"/>
  <c r="H235" i="10"/>
  <c r="H240" i="10"/>
  <c r="H241" i="10"/>
  <c r="H226" i="10"/>
  <c r="H227" i="10"/>
  <c r="H232" i="10"/>
  <c r="H233" i="10"/>
  <c r="H219" i="10"/>
  <c r="H222" i="10"/>
  <c r="H223" i="10"/>
  <c r="H228" i="10"/>
  <c r="H229" i="10"/>
  <c r="H218" i="10"/>
  <c r="H224" i="10"/>
  <c r="H225" i="10"/>
  <c r="H262" i="10"/>
  <c r="H263" i="10"/>
  <c r="H215" i="10"/>
  <c r="H220" i="10"/>
  <c r="H221" i="10"/>
  <c r="H258" i="10"/>
  <c r="H259" i="10"/>
  <c r="H264" i="10"/>
  <c r="H216" i="10"/>
  <c r="H217" i="10"/>
  <c r="H243" i="10"/>
  <c r="H247" i="10"/>
  <c r="H231" i="10"/>
  <c r="H257" i="10"/>
  <c r="H237" i="10"/>
  <c r="H260" i="10"/>
  <c r="H251" i="10"/>
  <c r="H256" i="10"/>
  <c r="H236" i="10"/>
  <c r="H242" i="10"/>
  <c r="H254" i="10"/>
  <c r="H252" i="10"/>
  <c r="H253" i="10"/>
  <c r="H249" i="10"/>
  <c r="H250" i="10"/>
  <c r="H248" i="10"/>
  <c r="H246" i="10"/>
  <c r="H261" i="10"/>
  <c r="H255" i="10"/>
  <c r="H230" i="10"/>
  <c r="M256" i="10"/>
  <c r="M261" i="10"/>
  <c r="M255" i="10"/>
  <c r="M218" i="10"/>
  <c r="M252" i="10"/>
  <c r="M257" i="10"/>
  <c r="M262" i="10"/>
  <c r="M259" i="10"/>
  <c r="M244" i="10"/>
  <c r="M249" i="10"/>
  <c r="M254" i="10"/>
  <c r="M219" i="10"/>
  <c r="M236" i="10"/>
  <c r="M246" i="10"/>
  <c r="M238" i="10"/>
  <c r="M240" i="10"/>
  <c r="M245" i="10"/>
  <c r="M250" i="10"/>
  <c r="M263" i="10"/>
  <c r="M241" i="10"/>
  <c r="M247" i="10"/>
  <c r="M232" i="10"/>
  <c r="M237" i="10"/>
  <c r="M242" i="10"/>
  <c r="M243" i="10"/>
  <c r="M228" i="10"/>
  <c r="M233" i="10"/>
  <c r="M239" i="10"/>
  <c r="M251" i="10"/>
  <c r="M221" i="10"/>
  <c r="M230" i="10"/>
  <c r="M215" i="10"/>
  <c r="M217" i="10"/>
  <c r="M264" i="10"/>
  <c r="M258" i="10"/>
  <c r="M234" i="10"/>
  <c r="M227" i="10"/>
  <c r="M248" i="10"/>
  <c r="M260" i="10"/>
  <c r="M231" i="10"/>
  <c r="M223" i="10"/>
  <c r="M222" i="10"/>
  <c r="M216" i="10"/>
  <c r="M235" i="10"/>
  <c r="M225" i="10"/>
  <c r="M224" i="10"/>
  <c r="M226" i="10"/>
  <c r="M220" i="10"/>
  <c r="M253" i="10"/>
  <c r="M229" i="10"/>
  <c r="K255" i="10"/>
  <c r="K260" i="10"/>
  <c r="K261" i="10"/>
  <c r="K262" i="10"/>
  <c r="K251" i="10"/>
  <c r="K256" i="10"/>
  <c r="K257" i="10"/>
  <c r="K258" i="10"/>
  <c r="K243" i="10"/>
  <c r="K248" i="10"/>
  <c r="K249" i="10"/>
  <c r="K250" i="10"/>
  <c r="K235" i="10"/>
  <c r="K241" i="10"/>
  <c r="K232" i="10"/>
  <c r="K234" i="10"/>
  <c r="K239" i="10"/>
  <c r="K244" i="10"/>
  <c r="K245" i="10"/>
  <c r="K246" i="10"/>
  <c r="K240" i="10"/>
  <c r="K242" i="10"/>
  <c r="K231" i="10"/>
  <c r="K236" i="10"/>
  <c r="K237" i="10"/>
  <c r="K238" i="10"/>
  <c r="K227" i="10"/>
  <c r="K233" i="10"/>
  <c r="K247" i="10"/>
  <c r="K225" i="10"/>
  <c r="K215" i="10"/>
  <c r="K230" i="10"/>
  <c r="K223" i="10"/>
  <c r="K221" i="10"/>
  <c r="K217" i="10"/>
  <c r="K222" i="10"/>
  <c r="K263" i="10"/>
  <c r="K219" i="10"/>
  <c r="K218" i="10"/>
  <c r="K254" i="10"/>
  <c r="K228" i="10"/>
  <c r="K216" i="10"/>
  <c r="K264" i="10"/>
  <c r="K252" i="10"/>
  <c r="K226" i="10"/>
  <c r="K220" i="10"/>
  <c r="K253" i="10"/>
  <c r="K229" i="10"/>
  <c r="K224" i="10"/>
  <c r="K259" i="10"/>
  <c r="I263" i="10"/>
  <c r="I215" i="10"/>
  <c r="I236" i="10"/>
  <c r="I245" i="10"/>
  <c r="I259" i="10"/>
  <c r="I242" i="10"/>
  <c r="I232" i="10"/>
  <c r="I241" i="10"/>
  <c r="I255" i="10"/>
  <c r="I230" i="10"/>
  <c r="I228" i="10"/>
  <c r="I237" i="10"/>
  <c r="I251" i="10"/>
  <c r="I222" i="10"/>
  <c r="I224" i="10"/>
  <c r="I233" i="10"/>
  <c r="I243" i="10"/>
  <c r="I247" i="10"/>
  <c r="I234" i="10"/>
  <c r="I220" i="10"/>
  <c r="I229" i="10"/>
  <c r="I264" i="10"/>
  <c r="I216" i="10"/>
  <c r="I225" i="10"/>
  <c r="I239" i="10"/>
  <c r="I260" i="10"/>
  <c r="I254" i="10"/>
  <c r="I221" i="10"/>
  <c r="I235" i="10"/>
  <c r="I256" i="10"/>
  <c r="I246" i="10"/>
  <c r="I217" i="10"/>
  <c r="I231" i="10"/>
  <c r="I262" i="10"/>
  <c r="I258" i="10"/>
  <c r="I257" i="10"/>
  <c r="I227" i="10"/>
  <c r="I250" i="10"/>
  <c r="I223" i="10"/>
  <c r="I238" i="10"/>
  <c r="I218" i="10"/>
  <c r="I219" i="10"/>
  <c r="I226" i="10"/>
  <c r="I240" i="10"/>
  <c r="I252" i="10"/>
  <c r="I261" i="10"/>
  <c r="I253" i="10"/>
  <c r="I248" i="10"/>
  <c r="I244" i="10"/>
  <c r="I249" i="10"/>
  <c r="J231" i="10"/>
  <c r="J256" i="10"/>
  <c r="J226" i="10"/>
  <c r="J217" i="10"/>
  <c r="J227" i="10"/>
  <c r="J252" i="10"/>
  <c r="J261" i="10"/>
  <c r="J246" i="10"/>
  <c r="J223" i="10"/>
  <c r="J248" i="10"/>
  <c r="J257" i="10"/>
  <c r="J242" i="10"/>
  <c r="J219" i="10"/>
  <c r="J244" i="10"/>
  <c r="J253" i="10"/>
  <c r="J234" i="10"/>
  <c r="J259" i="10"/>
  <c r="J236" i="10"/>
  <c r="J250" i="10"/>
  <c r="J263" i="10"/>
  <c r="J215" i="10"/>
  <c r="J240" i="10"/>
  <c r="J249" i="10"/>
  <c r="J222" i="10"/>
  <c r="J254" i="10"/>
  <c r="J245" i="10"/>
  <c r="J255" i="10"/>
  <c r="J238" i="10"/>
  <c r="J232" i="10"/>
  <c r="J241" i="10"/>
  <c r="J251" i="10"/>
  <c r="J230" i="10"/>
  <c r="J228" i="10"/>
  <c r="J237" i="10"/>
  <c r="J247" i="10"/>
  <c r="J233" i="10"/>
  <c r="J243" i="10"/>
  <c r="J229" i="10"/>
  <c r="J225" i="10"/>
  <c r="J264" i="10"/>
  <c r="J260" i="10"/>
  <c r="J216" i="10"/>
  <c r="J239" i="10"/>
  <c r="J224" i="10"/>
  <c r="J235" i="10"/>
  <c r="J221" i="10"/>
  <c r="J220" i="10"/>
  <c r="J262" i="10"/>
  <c r="J218" i="10"/>
  <c r="J258" i="10"/>
  <c r="M39" i="10"/>
  <c r="M75" i="10"/>
  <c r="M111" i="10"/>
  <c r="M297" i="10"/>
  <c r="M56" i="10"/>
  <c r="M92" i="10"/>
  <c r="M278" i="10"/>
  <c r="M55" i="10"/>
  <c r="M91" i="10"/>
  <c r="M322" i="10"/>
  <c r="M312" i="10"/>
  <c r="M277" i="10"/>
  <c r="M287" i="10"/>
  <c r="M42" i="10"/>
  <c r="M78" i="10"/>
  <c r="M114" i="10"/>
  <c r="M300" i="10"/>
  <c r="M59" i="10"/>
  <c r="M95" i="10"/>
  <c r="M281" i="10"/>
  <c r="M58" i="10"/>
  <c r="M45" i="10"/>
  <c r="M48" i="10"/>
  <c r="M84" i="10"/>
  <c r="M270" i="10"/>
  <c r="M29" i="10"/>
  <c r="M65" i="10"/>
  <c r="M101" i="10"/>
  <c r="M28" i="10"/>
  <c r="M64" i="10"/>
  <c r="M271" i="10"/>
  <c r="M293" i="10"/>
  <c r="M321" i="10"/>
  <c r="M305" i="10"/>
  <c r="M51" i="10"/>
  <c r="M87" i="10"/>
  <c r="M273" i="10"/>
  <c r="M32" i="10"/>
  <c r="M68" i="10"/>
  <c r="M104" i="10"/>
  <c r="M31" i="10"/>
  <c r="M67" i="10"/>
  <c r="M54" i="10"/>
  <c r="M90" i="10"/>
  <c r="M276" i="10"/>
  <c r="M35" i="10"/>
  <c r="M71" i="10"/>
  <c r="M107" i="10"/>
  <c r="M34" i="10"/>
  <c r="M70" i="10"/>
  <c r="M295" i="10"/>
  <c r="M97" i="10"/>
  <c r="M94" i="10"/>
  <c r="M311" i="10"/>
  <c r="M57" i="10"/>
  <c r="M93" i="10"/>
  <c r="M279" i="10"/>
  <c r="M38" i="10"/>
  <c r="M74" i="10"/>
  <c r="M110" i="10"/>
  <c r="M37" i="10"/>
  <c r="M73" i="10"/>
  <c r="M60" i="10"/>
  <c r="M96" i="10"/>
  <c r="M282" i="10"/>
  <c r="M41" i="10"/>
  <c r="M77" i="10"/>
  <c r="M113" i="10"/>
  <c r="M40" i="10"/>
  <c r="M76" i="10"/>
  <c r="M307" i="10"/>
  <c r="M296" i="10"/>
  <c r="M280" i="10"/>
  <c r="M317" i="10"/>
  <c r="M27" i="10"/>
  <c r="M63" i="10"/>
  <c r="M99" i="10"/>
  <c r="M285" i="10"/>
  <c r="M44" i="10"/>
  <c r="M80" i="10"/>
  <c r="M266" i="10"/>
  <c r="M43" i="10"/>
  <c r="M79" i="10"/>
  <c r="M310" i="10"/>
  <c r="M301" i="10"/>
  <c r="M283" i="10"/>
  <c r="M320" i="10"/>
  <c r="M36" i="10"/>
  <c r="M72" i="10"/>
  <c r="M108" i="10"/>
  <c r="M294" i="10"/>
  <c r="M53" i="10"/>
  <c r="M89" i="10"/>
  <c r="M275" i="10"/>
  <c r="M52" i="10"/>
  <c r="M88" i="10"/>
  <c r="M319" i="10"/>
  <c r="M309" i="10"/>
  <c r="M109" i="10"/>
  <c r="M274" i="10"/>
  <c r="M26" i="10"/>
  <c r="M61" i="10"/>
  <c r="M265" i="10"/>
  <c r="M314" i="10"/>
  <c r="M47" i="10"/>
  <c r="M82" i="10"/>
  <c r="M303" i="10"/>
  <c r="M323" i="10"/>
  <c r="M30" i="10"/>
  <c r="M50" i="10"/>
  <c r="M85" i="10"/>
  <c r="M306" i="10"/>
  <c r="M106" i="10"/>
  <c r="M33" i="10"/>
  <c r="M62" i="10"/>
  <c r="M292" i="10"/>
  <c r="M315" i="10"/>
  <c r="M66" i="10"/>
  <c r="M83" i="10"/>
  <c r="M103" i="10"/>
  <c r="M318" i="10"/>
  <c r="M69" i="10"/>
  <c r="M86" i="10"/>
  <c r="M290" i="10"/>
  <c r="M324" i="10"/>
  <c r="M81" i="10"/>
  <c r="M98" i="10"/>
  <c r="M304" i="10"/>
  <c r="M112" i="10"/>
  <c r="M102" i="10"/>
  <c r="M269" i="10"/>
  <c r="M313" i="10"/>
  <c r="M299" i="10"/>
  <c r="M288" i="10"/>
  <c r="M105" i="10"/>
  <c r="M272" i="10"/>
  <c r="M316" i="10"/>
  <c r="M286" i="10"/>
  <c r="M267" i="10"/>
  <c r="M284" i="10"/>
  <c r="M100" i="10"/>
  <c r="M289" i="10"/>
  <c r="M46" i="10"/>
  <c r="M268" i="10"/>
  <c r="M302" i="10"/>
  <c r="M291" i="10"/>
  <c r="M49" i="10"/>
  <c r="M298" i="10"/>
  <c r="M308" i="10"/>
  <c r="I26" i="10"/>
  <c r="I62" i="10"/>
  <c r="I98" i="10"/>
  <c r="I284" i="10"/>
  <c r="I43" i="10"/>
  <c r="I79" i="10"/>
  <c r="I265" i="10"/>
  <c r="I42" i="10"/>
  <c r="I78" i="10"/>
  <c r="I279" i="10"/>
  <c r="I276" i="10"/>
  <c r="I323" i="10"/>
  <c r="I313" i="10"/>
  <c r="I101" i="10"/>
  <c r="I268" i="10"/>
  <c r="I301" i="10"/>
  <c r="I316" i="10"/>
  <c r="I280" i="10"/>
  <c r="I289" i="10"/>
  <c r="I288" i="10"/>
  <c r="I29" i="10"/>
  <c r="I82" i="10"/>
  <c r="I294" i="10"/>
  <c r="I305" i="10"/>
  <c r="I32" i="10"/>
  <c r="I68" i="10"/>
  <c r="I104" i="10"/>
  <c r="I290" i="10"/>
  <c r="I49" i="10"/>
  <c r="I85" i="10"/>
  <c r="I271" i="10"/>
  <c r="I48" i="10"/>
  <c r="I84" i="10"/>
  <c r="I303" i="10"/>
  <c r="I291" i="10"/>
  <c r="I102" i="10"/>
  <c r="I319" i="10"/>
  <c r="I88" i="10"/>
  <c r="I51" i="10"/>
  <c r="I306" i="10"/>
  <c r="I105" i="10"/>
  <c r="I322" i="10"/>
  <c r="I38" i="10"/>
  <c r="I110" i="10"/>
  <c r="I91" i="10"/>
  <c r="I54" i="10"/>
  <c r="I309" i="10"/>
  <c r="I292" i="10"/>
  <c r="I77" i="10"/>
  <c r="I94" i="10"/>
  <c r="I312" i="10"/>
  <c r="I35" i="10"/>
  <c r="I71" i="10"/>
  <c r="I107" i="10"/>
  <c r="I293" i="10"/>
  <c r="I52" i="10"/>
  <c r="I274" i="10"/>
  <c r="I87" i="10"/>
  <c r="I270" i="10"/>
  <c r="I74" i="10"/>
  <c r="I296" i="10"/>
  <c r="I277" i="10"/>
  <c r="I90" i="10"/>
  <c r="I300" i="10"/>
  <c r="I41" i="10"/>
  <c r="I58" i="10"/>
  <c r="I297" i="10"/>
  <c r="I55" i="10"/>
  <c r="I273" i="10"/>
  <c r="I113" i="10"/>
  <c r="I57" i="10"/>
  <c r="I44" i="10"/>
  <c r="I80" i="10"/>
  <c r="I266" i="10"/>
  <c r="I302" i="10"/>
  <c r="I61" i="10"/>
  <c r="I97" i="10"/>
  <c r="I283" i="10"/>
  <c r="I60" i="10"/>
  <c r="I96" i="10"/>
  <c r="I315" i="10"/>
  <c r="I99" i="10"/>
  <c r="I47" i="10"/>
  <c r="I83" i="10"/>
  <c r="I269" i="10"/>
  <c r="I28" i="10"/>
  <c r="I64" i="10"/>
  <c r="I100" i="10"/>
  <c r="I27" i="10"/>
  <c r="I63" i="10"/>
  <c r="I114" i="10"/>
  <c r="I318" i="10"/>
  <c r="I308" i="10"/>
  <c r="I267" i="10"/>
  <c r="I56" i="10"/>
  <c r="I37" i="10"/>
  <c r="I72" i="10"/>
  <c r="I50" i="10"/>
  <c r="I86" i="10"/>
  <c r="I272" i="10"/>
  <c r="I31" i="10"/>
  <c r="I67" i="10"/>
  <c r="I103" i="10"/>
  <c r="I30" i="10"/>
  <c r="I66" i="10"/>
  <c r="I298" i="10"/>
  <c r="I321" i="10"/>
  <c r="I311" i="10"/>
  <c r="I295" i="10"/>
  <c r="I278" i="10"/>
  <c r="I109" i="10"/>
  <c r="I285" i="10"/>
  <c r="I53" i="10"/>
  <c r="I89" i="10"/>
  <c r="I275" i="10"/>
  <c r="I34" i="10"/>
  <c r="I70" i="10"/>
  <c r="I106" i="10"/>
  <c r="I33" i="10"/>
  <c r="I69" i="10"/>
  <c r="I282" i="10"/>
  <c r="I324" i="10"/>
  <c r="I314" i="10"/>
  <c r="I304" i="10"/>
  <c r="I92" i="10"/>
  <c r="I73" i="10"/>
  <c r="I36" i="10"/>
  <c r="I307" i="10"/>
  <c r="I59" i="10"/>
  <c r="I95" i="10"/>
  <c r="I281" i="10"/>
  <c r="I40" i="10"/>
  <c r="I76" i="10"/>
  <c r="I112" i="10"/>
  <c r="I39" i="10"/>
  <c r="I75" i="10"/>
  <c r="I111" i="10"/>
  <c r="I108" i="10"/>
  <c r="I320" i="10"/>
  <c r="I310" i="10"/>
  <c r="I65" i="10"/>
  <c r="I287" i="10"/>
  <c r="I46" i="10"/>
  <c r="I45" i="10"/>
  <c r="I81" i="10"/>
  <c r="I286" i="10"/>
  <c r="I299" i="10"/>
  <c r="I93" i="10"/>
  <c r="I317" i="10"/>
  <c r="J54" i="10"/>
  <c r="J90" i="10"/>
  <c r="J276" i="10"/>
  <c r="J35" i="10"/>
  <c r="J71" i="10"/>
  <c r="J107" i="10"/>
  <c r="J293" i="10"/>
  <c r="J52" i="10"/>
  <c r="J88" i="10"/>
  <c r="J274" i="10"/>
  <c r="J324" i="10"/>
  <c r="J295" i="10"/>
  <c r="J57" i="10"/>
  <c r="J93" i="10"/>
  <c r="J279" i="10"/>
  <c r="J38" i="10"/>
  <c r="J74" i="10"/>
  <c r="J110" i="10"/>
  <c r="J296" i="10"/>
  <c r="J55" i="10"/>
  <c r="J91" i="10"/>
  <c r="J277" i="10"/>
  <c r="J283" i="10"/>
  <c r="J304" i="10"/>
  <c r="J60" i="10"/>
  <c r="J96" i="10"/>
  <c r="J282" i="10"/>
  <c r="J41" i="10"/>
  <c r="J77" i="10"/>
  <c r="J113" i="10"/>
  <c r="J299" i="10"/>
  <c r="J58" i="10"/>
  <c r="J94" i="10"/>
  <c r="J280" i="10"/>
  <c r="J286" i="10"/>
  <c r="J307" i="10"/>
  <c r="J27" i="10"/>
  <c r="J63" i="10"/>
  <c r="J99" i="10"/>
  <c r="J285" i="10"/>
  <c r="J44" i="10"/>
  <c r="J80" i="10"/>
  <c r="J266" i="10"/>
  <c r="J302" i="10"/>
  <c r="J61" i="10"/>
  <c r="J97" i="10"/>
  <c r="J298" i="10"/>
  <c r="J289" i="10"/>
  <c r="J310" i="10"/>
  <c r="J30" i="10"/>
  <c r="J66" i="10"/>
  <c r="J102" i="10"/>
  <c r="J288" i="10"/>
  <c r="J47" i="10"/>
  <c r="J83" i="10"/>
  <c r="J269" i="10"/>
  <c r="J28" i="10"/>
  <c r="J64" i="10"/>
  <c r="J100" i="10"/>
  <c r="J301" i="10"/>
  <c r="J305" i="10"/>
  <c r="J313" i="10"/>
  <c r="J33" i="10"/>
  <c r="J69" i="10"/>
  <c r="J105" i="10"/>
  <c r="J291" i="10"/>
  <c r="J50" i="10"/>
  <c r="J86" i="10"/>
  <c r="J272" i="10"/>
  <c r="J31" i="10"/>
  <c r="J67" i="10"/>
  <c r="J103" i="10"/>
  <c r="J303" i="10"/>
  <c r="J308" i="10"/>
  <c r="J316" i="10"/>
  <c r="J36" i="10"/>
  <c r="J72" i="10"/>
  <c r="J108" i="10"/>
  <c r="J294" i="10"/>
  <c r="J53" i="10"/>
  <c r="J89" i="10"/>
  <c r="J275" i="10"/>
  <c r="J34" i="10"/>
  <c r="J70" i="10"/>
  <c r="J106" i="10"/>
  <c r="J306" i="10"/>
  <c r="J311" i="10"/>
  <c r="J319" i="10"/>
  <c r="J39" i="10"/>
  <c r="J75" i="10"/>
  <c r="J111" i="10"/>
  <c r="J297" i="10"/>
  <c r="J56" i="10"/>
  <c r="J92" i="10"/>
  <c r="J278" i="10"/>
  <c r="J37" i="10"/>
  <c r="J73" i="10"/>
  <c r="J109" i="10"/>
  <c r="J309" i="10"/>
  <c r="J314" i="10"/>
  <c r="J322" i="10"/>
  <c r="J42" i="10"/>
  <c r="J78" i="10"/>
  <c r="J114" i="10"/>
  <c r="J300" i="10"/>
  <c r="J59" i="10"/>
  <c r="J95" i="10"/>
  <c r="J281" i="10"/>
  <c r="J40" i="10"/>
  <c r="J76" i="10"/>
  <c r="J112" i="10"/>
  <c r="J312" i="10"/>
  <c r="J317" i="10"/>
  <c r="J51" i="10"/>
  <c r="J87" i="10"/>
  <c r="J273" i="10"/>
  <c r="J32" i="10"/>
  <c r="J68" i="10"/>
  <c r="J104" i="10"/>
  <c r="J290" i="10"/>
  <c r="J49" i="10"/>
  <c r="J85" i="10"/>
  <c r="J271" i="10"/>
  <c r="J321" i="10"/>
  <c r="J292" i="10"/>
  <c r="J98" i="10"/>
  <c r="J320" i="10"/>
  <c r="J323" i="10"/>
  <c r="J101" i="10"/>
  <c r="J45" i="10"/>
  <c r="J284" i="10"/>
  <c r="J48" i="10"/>
  <c r="J287" i="10"/>
  <c r="J81" i="10"/>
  <c r="J43" i="10"/>
  <c r="J84" i="10"/>
  <c r="J46" i="10"/>
  <c r="J267" i="10"/>
  <c r="J79" i="10"/>
  <c r="J270" i="10"/>
  <c r="J82" i="10"/>
  <c r="J26" i="10"/>
  <c r="J265" i="10"/>
  <c r="J29" i="10"/>
  <c r="J268" i="10"/>
  <c r="J62" i="10"/>
  <c r="J315" i="10"/>
  <c r="J65" i="10"/>
  <c r="J318" i="10"/>
  <c r="H26" i="10"/>
  <c r="H62" i="10"/>
  <c r="H98" i="10"/>
  <c r="H284" i="10"/>
  <c r="H279" i="10"/>
  <c r="H39" i="10"/>
  <c r="H288" i="10"/>
  <c r="H70" i="10"/>
  <c r="H308" i="10"/>
  <c r="H30" i="10"/>
  <c r="H274" i="10"/>
  <c r="H31" i="10"/>
  <c r="H271" i="10"/>
  <c r="H29" i="10"/>
  <c r="H65" i="10"/>
  <c r="H101" i="10"/>
  <c r="H287" i="10"/>
  <c r="H301" i="10"/>
  <c r="H45" i="10"/>
  <c r="H108" i="10"/>
  <c r="H76" i="10"/>
  <c r="H311" i="10"/>
  <c r="H36" i="10"/>
  <c r="H297" i="10"/>
  <c r="H37" i="10"/>
  <c r="H300" i="10"/>
  <c r="H32" i="10"/>
  <c r="H68" i="10"/>
  <c r="H104" i="10"/>
  <c r="H290" i="10"/>
  <c r="H303" i="10"/>
  <c r="H51" i="10"/>
  <c r="H276" i="10"/>
  <c r="H82" i="10"/>
  <c r="H314" i="10"/>
  <c r="H42" i="10"/>
  <c r="H99" i="10"/>
  <c r="H43" i="10"/>
  <c r="H96" i="10"/>
  <c r="H35" i="10"/>
  <c r="H71" i="10"/>
  <c r="H107" i="10"/>
  <c r="H293" i="10"/>
  <c r="H306" i="10"/>
  <c r="H57" i="10"/>
  <c r="H283" i="10"/>
  <c r="H88" i="10"/>
  <c r="H317" i="10"/>
  <c r="H48" i="10"/>
  <c r="H267" i="10"/>
  <c r="H49" i="10"/>
  <c r="H114" i="10"/>
  <c r="H38" i="10"/>
  <c r="H74" i="10"/>
  <c r="H110" i="10"/>
  <c r="H296" i="10"/>
  <c r="H309" i="10"/>
  <c r="H63" i="10"/>
  <c r="H286" i="10"/>
  <c r="H94" i="10"/>
  <c r="H320" i="10"/>
  <c r="H54" i="10"/>
  <c r="H295" i="10"/>
  <c r="H55" i="10"/>
  <c r="H298" i="10"/>
  <c r="H41" i="10"/>
  <c r="H77" i="10"/>
  <c r="H113" i="10"/>
  <c r="H299" i="10"/>
  <c r="H312" i="10"/>
  <c r="H69" i="10"/>
  <c r="H28" i="10"/>
  <c r="H112" i="10"/>
  <c r="H323" i="10"/>
  <c r="H60" i="10"/>
  <c r="H304" i="10"/>
  <c r="H61" i="10"/>
  <c r="H44" i="10"/>
  <c r="H80" i="10"/>
  <c r="H266" i="10"/>
  <c r="H302" i="10"/>
  <c r="H315" i="10"/>
  <c r="H75" i="10"/>
  <c r="H34" i="10"/>
  <c r="H280" i="10"/>
  <c r="H109" i="10"/>
  <c r="H66" i="10"/>
  <c r="H307" i="10"/>
  <c r="H67" i="10"/>
  <c r="H47" i="10"/>
  <c r="H83" i="10"/>
  <c r="H269" i="10"/>
  <c r="H100" i="10"/>
  <c r="H318" i="10"/>
  <c r="H81" i="10"/>
  <c r="H40" i="10"/>
  <c r="H291" i="10"/>
  <c r="H277" i="10"/>
  <c r="H72" i="10"/>
  <c r="H310" i="10"/>
  <c r="H73" i="10"/>
  <c r="H50" i="10"/>
  <c r="H86" i="10"/>
  <c r="H272" i="10"/>
  <c r="H268" i="10"/>
  <c r="H321" i="10"/>
  <c r="H87" i="10"/>
  <c r="H46" i="10"/>
  <c r="H105" i="10"/>
  <c r="H294" i="10"/>
  <c r="H78" i="10"/>
  <c r="H313" i="10"/>
  <c r="H79" i="10"/>
  <c r="H59" i="10"/>
  <c r="H95" i="10"/>
  <c r="H281" i="10"/>
  <c r="H111" i="10"/>
  <c r="H33" i="10"/>
  <c r="H265" i="10"/>
  <c r="H64" i="10"/>
  <c r="H305" i="10"/>
  <c r="H292" i="10"/>
  <c r="H106" i="10"/>
  <c r="H322" i="10"/>
  <c r="H103" i="10"/>
  <c r="H53" i="10"/>
  <c r="H52" i="10"/>
  <c r="H56" i="10"/>
  <c r="H58" i="10"/>
  <c r="H89" i="10"/>
  <c r="H273" i="10"/>
  <c r="H92" i="10"/>
  <c r="H289" i="10"/>
  <c r="H275" i="10"/>
  <c r="H102" i="10"/>
  <c r="H278" i="10"/>
  <c r="H270" i="10"/>
  <c r="H282" i="10"/>
  <c r="H84" i="10"/>
  <c r="H285" i="10"/>
  <c r="H90" i="10"/>
  <c r="H324" i="10"/>
  <c r="H316" i="10"/>
  <c r="H27" i="10"/>
  <c r="H319" i="10"/>
  <c r="H93" i="10"/>
  <c r="H85" i="10"/>
  <c r="H97" i="10"/>
  <c r="H91" i="10"/>
  <c r="K59" i="10"/>
  <c r="K95" i="10"/>
  <c r="K281" i="10"/>
  <c r="K43" i="10"/>
  <c r="K79" i="10"/>
  <c r="K319" i="10"/>
  <c r="K45" i="10"/>
  <c r="K279" i="10"/>
  <c r="K108" i="10"/>
  <c r="K294" i="10"/>
  <c r="K48" i="10"/>
  <c r="K292" i="10"/>
  <c r="K32" i="10"/>
  <c r="K68" i="10"/>
  <c r="K104" i="10"/>
  <c r="K290" i="10"/>
  <c r="K52" i="10"/>
  <c r="K88" i="10"/>
  <c r="K100" i="10"/>
  <c r="K63" i="10"/>
  <c r="K303" i="10"/>
  <c r="K280" i="10"/>
  <c r="K308" i="10"/>
  <c r="K66" i="10"/>
  <c r="K103" i="10"/>
  <c r="K38" i="10"/>
  <c r="K74" i="10"/>
  <c r="K56" i="10"/>
  <c r="K92" i="10"/>
  <c r="K65" i="10"/>
  <c r="K266" i="10"/>
  <c r="K34" i="10"/>
  <c r="K76" i="10"/>
  <c r="K96" i="10"/>
  <c r="K75" i="10"/>
  <c r="K315" i="10"/>
  <c r="K273" i="10"/>
  <c r="K42" i="10"/>
  <c r="K99" i="10"/>
  <c r="K277" i="10"/>
  <c r="K71" i="10"/>
  <c r="K269" i="10"/>
  <c r="K37" i="10"/>
  <c r="K82" i="10"/>
  <c r="K114" i="10"/>
  <c r="K81" i="10"/>
  <c r="K318" i="10"/>
  <c r="K54" i="10"/>
  <c r="K267" i="10"/>
  <c r="K77" i="10"/>
  <c r="K272" i="10"/>
  <c r="K40" i="10"/>
  <c r="K85" i="10"/>
  <c r="K268" i="10"/>
  <c r="K87" i="10"/>
  <c r="K321" i="10"/>
  <c r="K289" i="10"/>
  <c r="K60" i="10"/>
  <c r="K271" i="10"/>
  <c r="K305" i="10"/>
  <c r="K55" i="10"/>
  <c r="K111" i="10"/>
  <c r="K112" i="10"/>
  <c r="K311" i="10"/>
  <c r="K26" i="10"/>
  <c r="K80" i="10"/>
  <c r="K275" i="10"/>
  <c r="K46" i="10"/>
  <c r="K91" i="10"/>
  <c r="K282" i="10"/>
  <c r="K93" i="10"/>
  <c r="K324" i="10"/>
  <c r="K302" i="10"/>
  <c r="K72" i="10"/>
  <c r="K300" i="10"/>
  <c r="K84" i="10"/>
  <c r="K29" i="10"/>
  <c r="K83" i="10"/>
  <c r="K278" i="10"/>
  <c r="K49" i="10"/>
  <c r="K295" i="10"/>
  <c r="K285" i="10"/>
  <c r="K97" i="10"/>
  <c r="K94" i="10"/>
  <c r="K78" i="10"/>
  <c r="K298" i="10"/>
  <c r="K35" i="10"/>
  <c r="K86" i="10"/>
  <c r="K284" i="10"/>
  <c r="K41" i="10"/>
  <c r="K89" i="10"/>
  <c r="K287" i="10"/>
  <c r="K58" i="10"/>
  <c r="K304" i="10"/>
  <c r="K27" i="10"/>
  <c r="K265" i="10"/>
  <c r="K276" i="10"/>
  <c r="K314" i="10"/>
  <c r="K90" i="10"/>
  <c r="K44" i="10"/>
  <c r="K98" i="10"/>
  <c r="K293" i="10"/>
  <c r="K61" i="10"/>
  <c r="K307" i="10"/>
  <c r="K33" i="10"/>
  <c r="K288" i="10"/>
  <c r="K283" i="10"/>
  <c r="K317" i="10"/>
  <c r="K102" i="10"/>
  <c r="K30" i="10"/>
  <c r="K47" i="10"/>
  <c r="K101" i="10"/>
  <c r="K296" i="10"/>
  <c r="K64" i="10"/>
  <c r="K310" i="10"/>
  <c r="K39" i="10"/>
  <c r="K301" i="10"/>
  <c r="K286" i="10"/>
  <c r="K320" i="10"/>
  <c r="K106" i="10"/>
  <c r="K110" i="10"/>
  <c r="K316" i="10"/>
  <c r="K105" i="10"/>
  <c r="K274" i="10"/>
  <c r="K50" i="10"/>
  <c r="K107" i="10"/>
  <c r="K299" i="10"/>
  <c r="K67" i="10"/>
  <c r="K313" i="10"/>
  <c r="K51" i="10"/>
  <c r="K306" i="10"/>
  <c r="K291" i="10"/>
  <c r="K323" i="10"/>
  <c r="K270" i="10"/>
  <c r="K53" i="10"/>
  <c r="K28" i="10"/>
  <c r="K70" i="10"/>
  <c r="K57" i="10"/>
  <c r="K309" i="10"/>
  <c r="K62" i="10"/>
  <c r="K113" i="10"/>
  <c r="K31" i="10"/>
  <c r="K73" i="10"/>
  <c r="K322" i="10"/>
  <c r="K69" i="10"/>
  <c r="K312" i="10"/>
  <c r="K109" i="10"/>
  <c r="K36" i="10"/>
  <c r="K297" i="10"/>
  <c r="H25" i="10"/>
  <c r="M25" i="10"/>
  <c r="K25" i="10"/>
  <c r="I25" i="10"/>
  <c r="F2" i="137" s="1" a="1"/>
  <c r="F2" i="137" s="1"/>
  <c r="J25" i="10"/>
  <c r="L22" i="10"/>
  <c r="G22" i="10"/>
  <c r="F22" i="10"/>
  <c r="C9" i="142"/>
  <c r="C10" i="10"/>
  <c r="I2" i="137" s="1"/>
  <c r="C9" i="10"/>
  <c r="C10" i="138"/>
  <c r="I2" i="139" s="1"/>
  <c r="C9" i="138"/>
  <c r="C10" i="140"/>
  <c r="C9" i="140"/>
  <c r="C5" i="143"/>
  <c r="C4" i="143"/>
  <c r="C3" i="143"/>
  <c r="C2" i="143"/>
  <c r="N157" i="10" l="1"/>
  <c r="N147" i="10"/>
  <c r="N184" i="10"/>
  <c r="N126" i="10"/>
  <c r="N153" i="10"/>
  <c r="N146" i="10"/>
  <c r="N214" i="10"/>
  <c r="N128" i="10"/>
  <c r="N201" i="10"/>
  <c r="N132" i="10"/>
  <c r="N188" i="10"/>
  <c r="N236" i="10"/>
  <c r="N138" i="10"/>
  <c r="N182" i="10"/>
  <c r="N127" i="10"/>
  <c r="N142" i="10"/>
  <c r="N209" i="10"/>
  <c r="N175" i="10"/>
  <c r="N171" i="10"/>
  <c r="N129" i="10"/>
  <c r="N256" i="10"/>
  <c r="N136" i="10"/>
  <c r="N163" i="10"/>
  <c r="N176" i="10"/>
  <c r="N172" i="10"/>
  <c r="N156" i="10"/>
  <c r="N133" i="10"/>
  <c r="N137" i="10"/>
  <c r="N120" i="10"/>
  <c r="N167" i="10"/>
  <c r="N117" i="10"/>
  <c r="N154" i="10"/>
  <c r="N173" i="10"/>
  <c r="N195" i="10"/>
  <c r="N193" i="10"/>
  <c r="N168" i="10"/>
  <c r="N197" i="10"/>
  <c r="N190" i="10"/>
  <c r="N134" i="10"/>
  <c r="N208" i="10"/>
  <c r="N186" i="10"/>
  <c r="N125" i="10"/>
  <c r="N131" i="10"/>
  <c r="N202" i="10"/>
  <c r="N166" i="10"/>
  <c r="N140" i="10"/>
  <c r="N174" i="10"/>
  <c r="N213" i="10"/>
  <c r="N187" i="10"/>
  <c r="N116" i="10"/>
  <c r="N203" i="10"/>
  <c r="N160" i="10"/>
  <c r="N243" i="10"/>
  <c r="N196" i="10"/>
  <c r="N194" i="10"/>
  <c r="N135" i="10"/>
  <c r="N141" i="10"/>
  <c r="N164" i="10"/>
  <c r="N211" i="10"/>
  <c r="N161" i="10"/>
  <c r="N151" i="10"/>
  <c r="N124" i="10"/>
  <c r="N183" i="10"/>
  <c r="N121" i="10"/>
  <c r="N155" i="10"/>
  <c r="N185" i="10"/>
  <c r="N212" i="10"/>
  <c r="N162" i="10"/>
  <c r="N210" i="10"/>
  <c r="N143" i="10"/>
  <c r="N200" i="10"/>
  <c r="N149" i="10"/>
  <c r="N139" i="10"/>
  <c r="N180" i="10"/>
  <c r="N159" i="10"/>
  <c r="N204" i="10"/>
  <c r="N239" i="10"/>
  <c r="N251" i="10"/>
  <c r="N144" i="10"/>
  <c r="N207" i="10"/>
  <c r="N181" i="10"/>
  <c r="N118" i="10"/>
  <c r="N169" i="10"/>
  <c r="N158" i="10"/>
  <c r="N205" i="10"/>
  <c r="N123" i="10"/>
  <c r="N130" i="10"/>
  <c r="N219" i="10"/>
  <c r="N145" i="10"/>
  <c r="N165" i="10"/>
  <c r="N179" i="10"/>
  <c r="N177" i="10"/>
  <c r="N199" i="10"/>
  <c r="N206" i="10"/>
  <c r="N115" i="10"/>
  <c r="N152" i="10"/>
  <c r="N150" i="10"/>
  <c r="N122" i="10"/>
  <c r="N189" i="10"/>
  <c r="N119" i="10"/>
  <c r="N191" i="10"/>
  <c r="N192" i="10"/>
  <c r="N178" i="10"/>
  <c r="N198" i="10"/>
  <c r="N170" i="10"/>
  <c r="N148" i="10"/>
  <c r="N245" i="10"/>
  <c r="N244" i="10"/>
  <c r="N246" i="10"/>
  <c r="N237" i="10"/>
  <c r="N254" i="10"/>
  <c r="N249" i="10"/>
  <c r="N260" i="10"/>
  <c r="N221" i="10"/>
  <c r="N235" i="10"/>
  <c r="N253" i="10"/>
  <c r="N230" i="10"/>
  <c r="N261" i="10"/>
  <c r="N264" i="10"/>
  <c r="N255" i="10"/>
  <c r="N225" i="10"/>
  <c r="N248" i="10"/>
  <c r="N257" i="10"/>
  <c r="N263" i="10"/>
  <c r="N227" i="10"/>
  <c r="N258" i="10"/>
  <c r="N250" i="10"/>
  <c r="N231" i="10"/>
  <c r="N262" i="10"/>
  <c r="N226" i="10"/>
  <c r="N215" i="10"/>
  <c r="N259" i="10"/>
  <c r="N229" i="10"/>
  <c r="N224" i="10"/>
  <c r="N240" i="10"/>
  <c r="N217" i="10"/>
  <c r="N241" i="10"/>
  <c r="N252" i="10"/>
  <c r="N234" i="10"/>
  <c r="N232" i="10"/>
  <c r="N238" i="10"/>
  <c r="N216" i="10"/>
  <c r="N228" i="10"/>
  <c r="N218" i="10"/>
  <c r="N223" i="10"/>
  <c r="N242" i="10"/>
  <c r="N247" i="10"/>
  <c r="N222" i="10"/>
  <c r="N220" i="10"/>
  <c r="N233" i="10"/>
  <c r="L2" i="140"/>
  <c r="K2" i="10"/>
  <c r="H2" i="137"/>
  <c r="L2" i="138"/>
  <c r="H2" i="139"/>
  <c r="N114" i="10"/>
  <c r="N86" i="10"/>
  <c r="K22" i="10"/>
  <c r="N275" i="10"/>
  <c r="N84" i="10"/>
  <c r="N318" i="10"/>
  <c r="N82" i="10"/>
  <c r="N295" i="10"/>
  <c r="N75" i="10"/>
  <c r="N60" i="10"/>
  <c r="N89" i="10"/>
  <c r="N305" i="10"/>
  <c r="N267" i="10"/>
  <c r="N35" i="10"/>
  <c r="N270" i="10"/>
  <c r="N291" i="10"/>
  <c r="N322" i="10"/>
  <c r="N110" i="10"/>
  <c r="N284" i="10"/>
  <c r="N44" i="10"/>
  <c r="N55" i="10"/>
  <c r="N56" i="10"/>
  <c r="J22" i="10"/>
  <c r="N321" i="10"/>
  <c r="N31" i="10"/>
  <c r="N105" i="10"/>
  <c r="N285" i="10"/>
  <c r="N34" i="10"/>
  <c r="N37" i="10"/>
  <c r="N41" i="10"/>
  <c r="N273" i="10"/>
  <c r="N108" i="10"/>
  <c r="N43" i="10"/>
  <c r="N61" i="10"/>
  <c r="N112" i="10"/>
  <c r="N67" i="10"/>
  <c r="N70" i="10"/>
  <c r="N50" i="10"/>
  <c r="N277" i="10"/>
  <c r="N62" i="10"/>
  <c r="N296" i="10"/>
  <c r="N279" i="10"/>
  <c r="N292" i="10"/>
  <c r="N309" i="10"/>
  <c r="N42" i="10"/>
  <c r="N40" i="10"/>
  <c r="N311" i="10"/>
  <c r="N91" i="10"/>
  <c r="N77" i="10"/>
  <c r="N299" i="10"/>
  <c r="N290" i="10"/>
  <c r="N71" i="10"/>
  <c r="N306" i="10"/>
  <c r="N64" i="10"/>
  <c r="N59" i="10"/>
  <c r="N96" i="10"/>
  <c r="N320" i="10"/>
  <c r="N283" i="10"/>
  <c r="N47" i="10"/>
  <c r="N271" i="10"/>
  <c r="M22" i="10"/>
  <c r="N304" i="10"/>
  <c r="N29" i="10"/>
  <c r="N36" i="10"/>
  <c r="N54" i="10"/>
  <c r="N97" i="10"/>
  <c r="N317" i="10"/>
  <c r="N45" i="10"/>
  <c r="N48" i="10"/>
  <c r="N288" i="10"/>
  <c r="N65" i="10"/>
  <c r="N300" i="10"/>
  <c r="N307" i="10"/>
  <c r="N111" i="10"/>
  <c r="N308" i="10"/>
  <c r="N38" i="10"/>
  <c r="N319" i="10"/>
  <c r="N27" i="10"/>
  <c r="N107" i="10"/>
  <c r="N312" i="10"/>
  <c r="N282" i="10"/>
  <c r="N66" i="10"/>
  <c r="N30" i="10"/>
  <c r="N80" i="10"/>
  <c r="N81" i="10"/>
  <c r="N95" i="10"/>
  <c r="N99" i="10"/>
  <c r="N324" i="10"/>
  <c r="N294" i="10"/>
  <c r="N316" i="10"/>
  <c r="N68" i="10"/>
  <c r="N90" i="10"/>
  <c r="N269" i="10"/>
  <c r="N298" i="10"/>
  <c r="N98" i="10"/>
  <c r="N58" i="10"/>
  <c r="N102" i="10"/>
  <c r="N301" i="10"/>
  <c r="N85" i="10"/>
  <c r="N323" i="10"/>
  <c r="N100" i="10"/>
  <c r="N33" i="10"/>
  <c r="N87" i="10"/>
  <c r="N72" i="10"/>
  <c r="N52" i="10"/>
  <c r="N274" i="10"/>
  <c r="N303" i="10"/>
  <c r="N49" i="10"/>
  <c r="N313" i="10"/>
  <c r="N79" i="10"/>
  <c r="N293" i="10"/>
  <c r="N94" i="10"/>
  <c r="N88" i="10"/>
  <c r="N69" i="10"/>
  <c r="N265" i="10"/>
  <c r="N76" i="10"/>
  <c r="N268" i="10"/>
  <c r="N280" i="10"/>
  <c r="N315" i="10"/>
  <c r="N278" i="10"/>
  <c r="N101" i="10"/>
  <c r="N314" i="10"/>
  <c r="N51" i="10"/>
  <c r="N104" i="10"/>
  <c r="N92" i="10"/>
  <c r="N272" i="10"/>
  <c r="N286" i="10"/>
  <c r="N106" i="10"/>
  <c r="N28" i="10"/>
  <c r="N57" i="10"/>
  <c r="N266" i="10"/>
  <c r="N63" i="10"/>
  <c r="N281" i="10"/>
  <c r="N297" i="10"/>
  <c r="N310" i="10"/>
  <c r="N39" i="10"/>
  <c r="N287" i="10"/>
  <c r="N53" i="10"/>
  <c r="N93" i="10"/>
  <c r="N113" i="10"/>
  <c r="N109" i="10"/>
  <c r="N289" i="10"/>
  <c r="N73" i="10"/>
  <c r="N32" i="10"/>
  <c r="N78" i="10"/>
  <c r="N83" i="10"/>
  <c r="N103" i="10"/>
  <c r="I22" i="10"/>
  <c r="N302" i="10"/>
  <c r="N276" i="10"/>
  <c r="N46" i="10"/>
  <c r="H22" i="10"/>
  <c r="N74" i="10"/>
  <c r="N26" i="10"/>
  <c r="N25" i="10"/>
  <c r="C5" i="142"/>
  <c r="C4" i="142"/>
  <c r="C3" i="142"/>
  <c r="C2" i="142"/>
  <c r="N174" i="140" l="1"/>
  <c r="M174" i="140"/>
  <c r="L174" i="140"/>
  <c r="K174" i="140"/>
  <c r="J174" i="140"/>
  <c r="I174" i="140"/>
  <c r="H174" i="140"/>
  <c r="G174" i="140"/>
  <c r="N173" i="140"/>
  <c r="M173" i="140"/>
  <c r="L173" i="140"/>
  <c r="K173" i="140"/>
  <c r="J173" i="140"/>
  <c r="I173" i="140"/>
  <c r="H173" i="140"/>
  <c r="G173" i="140"/>
  <c r="N172" i="140"/>
  <c r="M172" i="140"/>
  <c r="L172" i="140"/>
  <c r="K172" i="140"/>
  <c r="J172" i="140"/>
  <c r="I172" i="140"/>
  <c r="H172" i="140"/>
  <c r="G172" i="140"/>
  <c r="N171" i="140"/>
  <c r="M171" i="140"/>
  <c r="L171" i="140"/>
  <c r="K171" i="140"/>
  <c r="J171" i="140"/>
  <c r="I171" i="140"/>
  <c r="H171" i="140"/>
  <c r="G171" i="140"/>
  <c r="N170" i="140"/>
  <c r="M170" i="140"/>
  <c r="L170" i="140"/>
  <c r="K170" i="140"/>
  <c r="J170" i="140"/>
  <c r="I170" i="140"/>
  <c r="H170" i="140"/>
  <c r="G170" i="140"/>
  <c r="N169" i="140"/>
  <c r="M169" i="140"/>
  <c r="L169" i="140"/>
  <c r="K169" i="140"/>
  <c r="J169" i="140"/>
  <c r="I169" i="140"/>
  <c r="H169" i="140"/>
  <c r="G169" i="140"/>
  <c r="N168" i="140"/>
  <c r="M168" i="140"/>
  <c r="L168" i="140"/>
  <c r="K168" i="140"/>
  <c r="J168" i="140"/>
  <c r="I168" i="140"/>
  <c r="H168" i="140"/>
  <c r="G168" i="140"/>
  <c r="N167" i="140"/>
  <c r="M167" i="140"/>
  <c r="L167" i="140"/>
  <c r="K167" i="140"/>
  <c r="J167" i="140"/>
  <c r="I167" i="140"/>
  <c r="H167" i="140"/>
  <c r="G167" i="140"/>
  <c r="N166" i="140"/>
  <c r="M166" i="140"/>
  <c r="L166" i="140"/>
  <c r="K166" i="140"/>
  <c r="J166" i="140"/>
  <c r="I166" i="140"/>
  <c r="H166" i="140"/>
  <c r="G166" i="140"/>
  <c r="N165" i="140"/>
  <c r="M165" i="140"/>
  <c r="L165" i="140"/>
  <c r="K165" i="140"/>
  <c r="J165" i="140"/>
  <c r="I165" i="140"/>
  <c r="H165" i="140"/>
  <c r="G165" i="140"/>
  <c r="N164" i="140"/>
  <c r="M164" i="140"/>
  <c r="L164" i="140"/>
  <c r="K164" i="140"/>
  <c r="J164" i="140"/>
  <c r="I164" i="140"/>
  <c r="H164" i="140"/>
  <c r="G164" i="140"/>
  <c r="N163" i="140"/>
  <c r="M163" i="140"/>
  <c r="L163" i="140"/>
  <c r="K163" i="140"/>
  <c r="J163" i="140"/>
  <c r="I163" i="140"/>
  <c r="H163" i="140"/>
  <c r="G163" i="140"/>
  <c r="N162" i="140"/>
  <c r="M162" i="140"/>
  <c r="L162" i="140"/>
  <c r="K162" i="140"/>
  <c r="J162" i="140"/>
  <c r="I162" i="140"/>
  <c r="H162" i="140"/>
  <c r="G162" i="140"/>
  <c r="N161" i="140"/>
  <c r="M161" i="140"/>
  <c r="L161" i="140"/>
  <c r="K161" i="140"/>
  <c r="J161" i="140"/>
  <c r="I161" i="140"/>
  <c r="H161" i="140"/>
  <c r="G161" i="140"/>
  <c r="N160" i="140"/>
  <c r="M160" i="140"/>
  <c r="L160" i="140"/>
  <c r="K160" i="140"/>
  <c r="J160" i="140"/>
  <c r="I160" i="140"/>
  <c r="H160" i="140"/>
  <c r="G160" i="140"/>
  <c r="N159" i="140"/>
  <c r="M159" i="140"/>
  <c r="L159" i="140"/>
  <c r="K159" i="140"/>
  <c r="J159" i="140"/>
  <c r="I159" i="140"/>
  <c r="H159" i="140"/>
  <c r="G159" i="140"/>
  <c r="N158" i="140"/>
  <c r="M158" i="140"/>
  <c r="L158" i="140"/>
  <c r="K158" i="140"/>
  <c r="J158" i="140"/>
  <c r="I158" i="140"/>
  <c r="H158" i="140"/>
  <c r="G158" i="140"/>
  <c r="N157" i="140"/>
  <c r="M157" i="140"/>
  <c r="L157" i="140"/>
  <c r="K157" i="140"/>
  <c r="J157" i="140"/>
  <c r="I157" i="140"/>
  <c r="H157" i="140"/>
  <c r="G157" i="140"/>
  <c r="N156" i="140"/>
  <c r="M156" i="140"/>
  <c r="L156" i="140"/>
  <c r="K156" i="140"/>
  <c r="J156" i="140"/>
  <c r="I156" i="140"/>
  <c r="H156" i="140"/>
  <c r="G156" i="140"/>
  <c r="N155" i="140"/>
  <c r="M155" i="140"/>
  <c r="L155" i="140"/>
  <c r="K155" i="140"/>
  <c r="J155" i="140"/>
  <c r="I155" i="140"/>
  <c r="H155" i="140"/>
  <c r="G155" i="140"/>
  <c r="N154" i="140"/>
  <c r="M154" i="140"/>
  <c r="L154" i="140"/>
  <c r="K154" i="140"/>
  <c r="J154" i="140"/>
  <c r="I154" i="140"/>
  <c r="H154" i="140"/>
  <c r="G154" i="140"/>
  <c r="N153" i="140"/>
  <c r="M153" i="140"/>
  <c r="L153" i="140"/>
  <c r="K153" i="140"/>
  <c r="J153" i="140"/>
  <c r="I153" i="140"/>
  <c r="H153" i="140"/>
  <c r="G153" i="140"/>
  <c r="N152" i="140"/>
  <c r="M152" i="140"/>
  <c r="L152" i="140"/>
  <c r="K152" i="140"/>
  <c r="J152" i="140"/>
  <c r="I152" i="140"/>
  <c r="H152" i="140"/>
  <c r="G152" i="140"/>
  <c r="N151" i="140"/>
  <c r="M151" i="140"/>
  <c r="L151" i="140"/>
  <c r="K151" i="140"/>
  <c r="J151" i="140"/>
  <c r="I151" i="140"/>
  <c r="H151" i="140"/>
  <c r="G151" i="140"/>
  <c r="O151" i="140" s="1"/>
  <c r="N150" i="140"/>
  <c r="M150" i="140"/>
  <c r="L150" i="140"/>
  <c r="K150" i="140"/>
  <c r="J150" i="140"/>
  <c r="I150" i="140"/>
  <c r="H150" i="140"/>
  <c r="G150" i="140"/>
  <c r="N149" i="140"/>
  <c r="M149" i="140"/>
  <c r="L149" i="140"/>
  <c r="K149" i="140"/>
  <c r="J149" i="140"/>
  <c r="I149" i="140"/>
  <c r="H149" i="140"/>
  <c r="G149" i="140"/>
  <c r="N148" i="140"/>
  <c r="M148" i="140"/>
  <c r="L148" i="140"/>
  <c r="K148" i="140"/>
  <c r="J148" i="140"/>
  <c r="I148" i="140"/>
  <c r="H148" i="140"/>
  <c r="G148" i="140"/>
  <c r="O148" i="140" s="1"/>
  <c r="N147" i="140"/>
  <c r="M147" i="140"/>
  <c r="L147" i="140"/>
  <c r="K147" i="140"/>
  <c r="J147" i="140"/>
  <c r="I147" i="140"/>
  <c r="H147" i="140"/>
  <c r="G147" i="140"/>
  <c r="N146" i="140"/>
  <c r="M146" i="140"/>
  <c r="L146" i="140"/>
  <c r="K146" i="140"/>
  <c r="J146" i="140"/>
  <c r="I146" i="140"/>
  <c r="H146" i="140"/>
  <c r="G146" i="140"/>
  <c r="N145" i="140"/>
  <c r="M145" i="140"/>
  <c r="L145" i="140"/>
  <c r="K145" i="140"/>
  <c r="J145" i="140"/>
  <c r="I145" i="140"/>
  <c r="H145" i="140"/>
  <c r="G145" i="140"/>
  <c r="O145" i="140" s="1"/>
  <c r="N144" i="140"/>
  <c r="M144" i="140"/>
  <c r="L144" i="140"/>
  <c r="K144" i="140"/>
  <c r="J144" i="140"/>
  <c r="I144" i="140"/>
  <c r="H144" i="140"/>
  <c r="G144" i="140"/>
  <c r="N143" i="140"/>
  <c r="M143" i="140"/>
  <c r="L143" i="140"/>
  <c r="K143" i="140"/>
  <c r="J143" i="140"/>
  <c r="I143" i="140"/>
  <c r="H143" i="140"/>
  <c r="G143" i="140"/>
  <c r="N142" i="140"/>
  <c r="M142" i="140"/>
  <c r="L142" i="140"/>
  <c r="K142" i="140"/>
  <c r="J142" i="140"/>
  <c r="I142" i="140"/>
  <c r="H142" i="140"/>
  <c r="G142" i="140"/>
  <c r="O142" i="140" s="1"/>
  <c r="N141" i="140"/>
  <c r="M141" i="140"/>
  <c r="L141" i="140"/>
  <c r="K141" i="140"/>
  <c r="J141" i="140"/>
  <c r="I141" i="140"/>
  <c r="H141" i="140"/>
  <c r="G141" i="140"/>
  <c r="N140" i="140"/>
  <c r="M140" i="140"/>
  <c r="L140" i="140"/>
  <c r="K140" i="140"/>
  <c r="J140" i="140"/>
  <c r="I140" i="140"/>
  <c r="H140" i="140"/>
  <c r="G140" i="140"/>
  <c r="N139" i="140"/>
  <c r="M139" i="140"/>
  <c r="L139" i="140"/>
  <c r="K139" i="140"/>
  <c r="J139" i="140"/>
  <c r="I139" i="140"/>
  <c r="H139" i="140"/>
  <c r="G139" i="140"/>
  <c r="O139" i="140" s="1"/>
  <c r="N138" i="140"/>
  <c r="M138" i="140"/>
  <c r="L138" i="140"/>
  <c r="K138" i="140"/>
  <c r="J138" i="140"/>
  <c r="I138" i="140"/>
  <c r="H138" i="140"/>
  <c r="G138" i="140"/>
  <c r="N137" i="140"/>
  <c r="M137" i="140"/>
  <c r="L137" i="140"/>
  <c r="K137" i="140"/>
  <c r="J137" i="140"/>
  <c r="I137" i="140"/>
  <c r="H137" i="140"/>
  <c r="G137" i="140"/>
  <c r="N136" i="140"/>
  <c r="M136" i="140"/>
  <c r="L136" i="140"/>
  <c r="K136" i="140"/>
  <c r="J136" i="140"/>
  <c r="I136" i="140"/>
  <c r="H136" i="140"/>
  <c r="G136" i="140"/>
  <c r="O136" i="140" s="1"/>
  <c r="N135" i="140"/>
  <c r="M135" i="140"/>
  <c r="L135" i="140"/>
  <c r="K135" i="140"/>
  <c r="J135" i="140"/>
  <c r="I135" i="140"/>
  <c r="H135" i="140"/>
  <c r="G135" i="140"/>
  <c r="N134" i="140"/>
  <c r="M134" i="140"/>
  <c r="L134" i="140"/>
  <c r="K134" i="140"/>
  <c r="J134" i="140"/>
  <c r="I134" i="140"/>
  <c r="H134" i="140"/>
  <c r="G134" i="140"/>
  <c r="N133" i="140"/>
  <c r="M133" i="140"/>
  <c r="L133" i="140"/>
  <c r="K133" i="140"/>
  <c r="J133" i="140"/>
  <c r="I133" i="140"/>
  <c r="H133" i="140"/>
  <c r="G133" i="140"/>
  <c r="O133" i="140" s="1"/>
  <c r="N132" i="140"/>
  <c r="M132" i="140"/>
  <c r="L132" i="140"/>
  <c r="K132" i="140"/>
  <c r="J132" i="140"/>
  <c r="I132" i="140"/>
  <c r="H132" i="140"/>
  <c r="G132" i="140"/>
  <c r="N131" i="140"/>
  <c r="M131" i="140"/>
  <c r="L131" i="140"/>
  <c r="K131" i="140"/>
  <c r="J131" i="140"/>
  <c r="I131" i="140"/>
  <c r="H131" i="140"/>
  <c r="G131" i="140"/>
  <c r="N130" i="140"/>
  <c r="M130" i="140"/>
  <c r="L130" i="140"/>
  <c r="K130" i="140"/>
  <c r="J130" i="140"/>
  <c r="I130" i="140"/>
  <c r="H130" i="140"/>
  <c r="G130" i="140"/>
  <c r="O130" i="140" s="1"/>
  <c r="N129" i="140"/>
  <c r="M129" i="140"/>
  <c r="L129" i="140"/>
  <c r="K129" i="140"/>
  <c r="J129" i="140"/>
  <c r="I129" i="140"/>
  <c r="H129" i="140"/>
  <c r="G129" i="140"/>
  <c r="N128" i="140"/>
  <c r="M128" i="140"/>
  <c r="L128" i="140"/>
  <c r="K128" i="140"/>
  <c r="J128" i="140"/>
  <c r="I128" i="140"/>
  <c r="H128" i="140"/>
  <c r="G128" i="140"/>
  <c r="N127" i="140"/>
  <c r="M127" i="140"/>
  <c r="L127" i="140"/>
  <c r="K127" i="140"/>
  <c r="J127" i="140"/>
  <c r="I127" i="140"/>
  <c r="H127" i="140"/>
  <c r="G127" i="140"/>
  <c r="O127" i="140" s="1"/>
  <c r="N126" i="140"/>
  <c r="M126" i="140"/>
  <c r="L126" i="140"/>
  <c r="K126" i="140"/>
  <c r="J126" i="140"/>
  <c r="I126" i="140"/>
  <c r="H126" i="140"/>
  <c r="G126" i="140"/>
  <c r="N125" i="140"/>
  <c r="M125" i="140"/>
  <c r="L125" i="140"/>
  <c r="K125" i="140"/>
  <c r="J125" i="140"/>
  <c r="I125" i="140"/>
  <c r="H125" i="140"/>
  <c r="G125" i="140"/>
  <c r="N124" i="140"/>
  <c r="M124" i="140"/>
  <c r="L124" i="140"/>
  <c r="K124" i="140"/>
  <c r="J124" i="140"/>
  <c r="I124" i="140"/>
  <c r="H124" i="140"/>
  <c r="G124" i="140"/>
  <c r="O124" i="140" s="1"/>
  <c r="N123" i="140"/>
  <c r="M123" i="140"/>
  <c r="L123" i="140"/>
  <c r="K123" i="140"/>
  <c r="J123" i="140"/>
  <c r="I123" i="140"/>
  <c r="H123" i="140"/>
  <c r="G123" i="140"/>
  <c r="N122" i="140"/>
  <c r="M122" i="140"/>
  <c r="L122" i="140"/>
  <c r="K122" i="140"/>
  <c r="J122" i="140"/>
  <c r="I122" i="140"/>
  <c r="H122" i="140"/>
  <c r="G122" i="140"/>
  <c r="N121" i="140"/>
  <c r="M121" i="140"/>
  <c r="L121" i="140"/>
  <c r="K121" i="140"/>
  <c r="J121" i="140"/>
  <c r="I121" i="140"/>
  <c r="H121" i="140"/>
  <c r="G121" i="140"/>
  <c r="O121" i="140" s="1"/>
  <c r="N120" i="140"/>
  <c r="M120" i="140"/>
  <c r="L120" i="140"/>
  <c r="K120" i="140"/>
  <c r="J120" i="140"/>
  <c r="I120" i="140"/>
  <c r="H120" i="140"/>
  <c r="G120" i="140"/>
  <c r="N119" i="140"/>
  <c r="M119" i="140"/>
  <c r="L119" i="140"/>
  <c r="K119" i="140"/>
  <c r="J119" i="140"/>
  <c r="I119" i="140"/>
  <c r="H119" i="140"/>
  <c r="G119" i="140"/>
  <c r="N118" i="140"/>
  <c r="M118" i="140"/>
  <c r="L118" i="140"/>
  <c r="K118" i="140"/>
  <c r="J118" i="140"/>
  <c r="I118" i="140"/>
  <c r="H118" i="140"/>
  <c r="G118" i="140"/>
  <c r="O118" i="140" s="1"/>
  <c r="N117" i="140"/>
  <c r="M117" i="140"/>
  <c r="L117" i="140"/>
  <c r="K117" i="140"/>
  <c r="J117" i="140"/>
  <c r="I117" i="140"/>
  <c r="H117" i="140"/>
  <c r="G117" i="140"/>
  <c r="N116" i="140"/>
  <c r="M116" i="140"/>
  <c r="L116" i="140"/>
  <c r="K116" i="140"/>
  <c r="J116" i="140"/>
  <c r="I116" i="140"/>
  <c r="H116" i="140"/>
  <c r="G116" i="140"/>
  <c r="N115" i="140"/>
  <c r="M115" i="140"/>
  <c r="L115" i="140"/>
  <c r="K115" i="140"/>
  <c r="J115" i="140"/>
  <c r="I115" i="140"/>
  <c r="H115" i="140"/>
  <c r="G115" i="140"/>
  <c r="O115" i="140" s="1"/>
  <c r="N114" i="140"/>
  <c r="M114" i="140"/>
  <c r="L114" i="140"/>
  <c r="K114" i="140"/>
  <c r="J114" i="140"/>
  <c r="I114" i="140"/>
  <c r="H114" i="140"/>
  <c r="G114" i="140"/>
  <c r="N113" i="140"/>
  <c r="M113" i="140"/>
  <c r="L113" i="140"/>
  <c r="K113" i="140"/>
  <c r="J113" i="140"/>
  <c r="I113" i="140"/>
  <c r="H113" i="140"/>
  <c r="G113" i="140"/>
  <c r="N112" i="140"/>
  <c r="M112" i="140"/>
  <c r="L112" i="140"/>
  <c r="K112" i="140"/>
  <c r="J112" i="140"/>
  <c r="I112" i="140"/>
  <c r="H112" i="140"/>
  <c r="G112" i="140"/>
  <c r="O112" i="140" s="1"/>
  <c r="N111" i="140"/>
  <c r="M111" i="140"/>
  <c r="L111" i="140"/>
  <c r="K111" i="140"/>
  <c r="J111" i="140"/>
  <c r="I111" i="140"/>
  <c r="H111" i="140"/>
  <c r="G111" i="140"/>
  <c r="N110" i="140"/>
  <c r="M110" i="140"/>
  <c r="L110" i="140"/>
  <c r="K110" i="140"/>
  <c r="J110" i="140"/>
  <c r="I110" i="140"/>
  <c r="H110" i="140"/>
  <c r="G110" i="140"/>
  <c r="N109" i="140"/>
  <c r="M109" i="140"/>
  <c r="L109" i="140"/>
  <c r="K109" i="140"/>
  <c r="J109" i="140"/>
  <c r="I109" i="140"/>
  <c r="H109" i="140"/>
  <c r="G109" i="140"/>
  <c r="O109" i="140" s="1"/>
  <c r="N108" i="140"/>
  <c r="M108" i="140"/>
  <c r="L108" i="140"/>
  <c r="K108" i="140"/>
  <c r="J108" i="140"/>
  <c r="I108" i="140"/>
  <c r="H108" i="140"/>
  <c r="G108" i="140"/>
  <c r="N107" i="140"/>
  <c r="M107" i="140"/>
  <c r="L107" i="140"/>
  <c r="K107" i="140"/>
  <c r="J107" i="140"/>
  <c r="I107" i="140"/>
  <c r="H107" i="140"/>
  <c r="G107" i="140"/>
  <c r="N106" i="140"/>
  <c r="M106" i="140"/>
  <c r="L106" i="140"/>
  <c r="K106" i="140"/>
  <c r="J106" i="140"/>
  <c r="I106" i="140"/>
  <c r="H106" i="140"/>
  <c r="G106" i="140"/>
  <c r="O106" i="140" s="1"/>
  <c r="N105" i="140"/>
  <c r="M105" i="140"/>
  <c r="L105" i="140"/>
  <c r="K105" i="140"/>
  <c r="J105" i="140"/>
  <c r="I105" i="140"/>
  <c r="H105" i="140"/>
  <c r="G105" i="140"/>
  <c r="N104" i="140"/>
  <c r="M104" i="140"/>
  <c r="L104" i="140"/>
  <c r="K104" i="140"/>
  <c r="J104" i="140"/>
  <c r="I104" i="140"/>
  <c r="H104" i="140"/>
  <c r="G104" i="140"/>
  <c r="N103" i="140"/>
  <c r="M103" i="140"/>
  <c r="L103" i="140"/>
  <c r="K103" i="140"/>
  <c r="J103" i="140"/>
  <c r="I103" i="140"/>
  <c r="H103" i="140"/>
  <c r="G103" i="140"/>
  <c r="O103" i="140" s="1"/>
  <c r="N102" i="140"/>
  <c r="M102" i="140"/>
  <c r="L102" i="140"/>
  <c r="K102" i="140"/>
  <c r="J102" i="140"/>
  <c r="I102" i="140"/>
  <c r="H102" i="140"/>
  <c r="G102" i="140"/>
  <c r="N101" i="140"/>
  <c r="M101" i="140"/>
  <c r="L101" i="140"/>
  <c r="K101" i="140"/>
  <c r="J101" i="140"/>
  <c r="I101" i="140"/>
  <c r="H101" i="140"/>
  <c r="G101" i="140"/>
  <c r="N100" i="140"/>
  <c r="M100" i="140"/>
  <c r="L100" i="140"/>
  <c r="K100" i="140"/>
  <c r="J100" i="140"/>
  <c r="I100" i="140"/>
  <c r="H100" i="140"/>
  <c r="G100" i="140"/>
  <c r="O100" i="140" s="1"/>
  <c r="N99" i="140"/>
  <c r="M99" i="140"/>
  <c r="L99" i="140"/>
  <c r="K99" i="140"/>
  <c r="J99" i="140"/>
  <c r="I99" i="140"/>
  <c r="H99" i="140"/>
  <c r="G99" i="140"/>
  <c r="N98" i="140"/>
  <c r="M98" i="140"/>
  <c r="L98" i="140"/>
  <c r="K98" i="140"/>
  <c r="J98" i="140"/>
  <c r="I98" i="140"/>
  <c r="H98" i="140"/>
  <c r="G98" i="140"/>
  <c r="N97" i="140"/>
  <c r="M97" i="140"/>
  <c r="L97" i="140"/>
  <c r="K97" i="140"/>
  <c r="J97" i="140"/>
  <c r="I97" i="140"/>
  <c r="H97" i="140"/>
  <c r="G97" i="140"/>
  <c r="O97" i="140" s="1"/>
  <c r="N96" i="140"/>
  <c r="M96" i="140"/>
  <c r="L96" i="140"/>
  <c r="K96" i="140"/>
  <c r="J96" i="140"/>
  <c r="I96" i="140"/>
  <c r="H96" i="140"/>
  <c r="G96" i="140"/>
  <c r="N95" i="140"/>
  <c r="M95" i="140"/>
  <c r="L95" i="140"/>
  <c r="K95" i="140"/>
  <c r="J95" i="140"/>
  <c r="I95" i="140"/>
  <c r="H95" i="140"/>
  <c r="G95" i="140"/>
  <c r="N94" i="140"/>
  <c r="M94" i="140"/>
  <c r="L94" i="140"/>
  <c r="K94" i="140"/>
  <c r="J94" i="140"/>
  <c r="I94" i="140"/>
  <c r="H94" i="140"/>
  <c r="G94" i="140"/>
  <c r="O94" i="140" s="1"/>
  <c r="N93" i="140"/>
  <c r="M93" i="140"/>
  <c r="L93" i="140"/>
  <c r="K93" i="140"/>
  <c r="J93" i="140"/>
  <c r="I93" i="140"/>
  <c r="H93" i="140"/>
  <c r="G93" i="140"/>
  <c r="N92" i="140"/>
  <c r="M92" i="140"/>
  <c r="L92" i="140"/>
  <c r="K92" i="140"/>
  <c r="J92" i="140"/>
  <c r="I92" i="140"/>
  <c r="H92" i="140"/>
  <c r="G92" i="140"/>
  <c r="N91" i="140"/>
  <c r="M91" i="140"/>
  <c r="L91" i="140"/>
  <c r="K91" i="140"/>
  <c r="J91" i="140"/>
  <c r="I91" i="140"/>
  <c r="H91" i="140"/>
  <c r="G91" i="140"/>
  <c r="O91" i="140" s="1"/>
  <c r="N90" i="140"/>
  <c r="M90" i="140"/>
  <c r="L90" i="140"/>
  <c r="K90" i="140"/>
  <c r="J90" i="140"/>
  <c r="I90" i="140"/>
  <c r="H90" i="140"/>
  <c r="G90" i="140"/>
  <c r="N89" i="140"/>
  <c r="M89" i="140"/>
  <c r="L89" i="140"/>
  <c r="K89" i="140"/>
  <c r="J89" i="140"/>
  <c r="I89" i="140"/>
  <c r="H89" i="140"/>
  <c r="G89" i="140"/>
  <c r="N88" i="140"/>
  <c r="M88" i="140"/>
  <c r="L88" i="140"/>
  <c r="K88" i="140"/>
  <c r="J88" i="140"/>
  <c r="I88" i="140"/>
  <c r="H88" i="140"/>
  <c r="G88" i="140"/>
  <c r="O88" i="140" s="1"/>
  <c r="N87" i="140"/>
  <c r="M87" i="140"/>
  <c r="L87" i="140"/>
  <c r="K87" i="140"/>
  <c r="J87" i="140"/>
  <c r="I87" i="140"/>
  <c r="H87" i="140"/>
  <c r="G87" i="140"/>
  <c r="N86" i="140"/>
  <c r="M86" i="140"/>
  <c r="L86" i="140"/>
  <c r="K86" i="140"/>
  <c r="J86" i="140"/>
  <c r="I86" i="140"/>
  <c r="H86" i="140"/>
  <c r="G86" i="140"/>
  <c r="N85" i="140"/>
  <c r="M85" i="140"/>
  <c r="L85" i="140"/>
  <c r="K85" i="140"/>
  <c r="J85" i="140"/>
  <c r="I85" i="140"/>
  <c r="H85" i="140"/>
  <c r="G85" i="140"/>
  <c r="O85" i="140" s="1"/>
  <c r="N84" i="140"/>
  <c r="M84" i="140"/>
  <c r="L84" i="140"/>
  <c r="K84" i="140"/>
  <c r="J84" i="140"/>
  <c r="I84" i="140"/>
  <c r="H84" i="140"/>
  <c r="G84" i="140"/>
  <c r="N83" i="140"/>
  <c r="M83" i="140"/>
  <c r="L83" i="140"/>
  <c r="K83" i="140"/>
  <c r="J83" i="140"/>
  <c r="I83" i="140"/>
  <c r="H83" i="140"/>
  <c r="G83" i="140"/>
  <c r="N82" i="140"/>
  <c r="M82" i="140"/>
  <c r="L82" i="140"/>
  <c r="K82" i="140"/>
  <c r="J82" i="140"/>
  <c r="I82" i="140"/>
  <c r="H82" i="140"/>
  <c r="G82" i="140"/>
  <c r="O82" i="140" s="1"/>
  <c r="N81" i="140"/>
  <c r="M81" i="140"/>
  <c r="L81" i="140"/>
  <c r="K81" i="140"/>
  <c r="J81" i="140"/>
  <c r="I81" i="140"/>
  <c r="H81" i="140"/>
  <c r="G81" i="140"/>
  <c r="N80" i="140"/>
  <c r="M80" i="140"/>
  <c r="L80" i="140"/>
  <c r="K80" i="140"/>
  <c r="J80" i="140"/>
  <c r="I80" i="140"/>
  <c r="H80" i="140"/>
  <c r="G80" i="140"/>
  <c r="N79" i="140"/>
  <c r="M79" i="140"/>
  <c r="L79" i="140"/>
  <c r="K79" i="140"/>
  <c r="J79" i="140"/>
  <c r="I79" i="140"/>
  <c r="H79" i="140"/>
  <c r="G79" i="140"/>
  <c r="O79" i="140" s="1"/>
  <c r="N78" i="140"/>
  <c r="M78" i="140"/>
  <c r="L78" i="140"/>
  <c r="K78" i="140"/>
  <c r="J78" i="140"/>
  <c r="I78" i="140"/>
  <c r="H78" i="140"/>
  <c r="G78" i="140"/>
  <c r="N77" i="140"/>
  <c r="M77" i="140"/>
  <c r="L77" i="140"/>
  <c r="K77" i="140"/>
  <c r="J77" i="140"/>
  <c r="I77" i="140"/>
  <c r="H77" i="140"/>
  <c r="G77" i="140"/>
  <c r="N76" i="140"/>
  <c r="M76" i="140"/>
  <c r="L76" i="140"/>
  <c r="K76" i="140"/>
  <c r="J76" i="140"/>
  <c r="I76" i="140"/>
  <c r="H76" i="140"/>
  <c r="G76" i="140"/>
  <c r="O76" i="140" s="1"/>
  <c r="N75" i="140"/>
  <c r="M75" i="140"/>
  <c r="L75" i="140"/>
  <c r="K75" i="140"/>
  <c r="J75" i="140"/>
  <c r="I75" i="140"/>
  <c r="H75" i="140"/>
  <c r="G75" i="140"/>
  <c r="N74" i="140"/>
  <c r="M74" i="140"/>
  <c r="L74" i="140"/>
  <c r="K74" i="140"/>
  <c r="J74" i="140"/>
  <c r="I74" i="140"/>
  <c r="H74" i="140"/>
  <c r="G74" i="140"/>
  <c r="N73" i="140"/>
  <c r="M73" i="140"/>
  <c r="L73" i="140"/>
  <c r="K73" i="140"/>
  <c r="J73" i="140"/>
  <c r="I73" i="140"/>
  <c r="H73" i="140"/>
  <c r="G73" i="140"/>
  <c r="O73" i="140" s="1"/>
  <c r="N72" i="140"/>
  <c r="M72" i="140"/>
  <c r="L72" i="140"/>
  <c r="K72" i="140"/>
  <c r="J72" i="140"/>
  <c r="I72" i="140"/>
  <c r="H72" i="140"/>
  <c r="G72" i="140"/>
  <c r="N71" i="140"/>
  <c r="M71" i="140"/>
  <c r="L71" i="140"/>
  <c r="K71" i="140"/>
  <c r="J71" i="140"/>
  <c r="I71" i="140"/>
  <c r="H71" i="140"/>
  <c r="G71" i="140"/>
  <c r="N70" i="140"/>
  <c r="M70" i="140"/>
  <c r="L70" i="140"/>
  <c r="K70" i="140"/>
  <c r="J70" i="140"/>
  <c r="I70" i="140"/>
  <c r="H70" i="140"/>
  <c r="G70" i="140"/>
  <c r="O70" i="140" s="1"/>
  <c r="N69" i="140"/>
  <c r="M69" i="140"/>
  <c r="L69" i="140"/>
  <c r="K69" i="140"/>
  <c r="J69" i="140"/>
  <c r="I69" i="140"/>
  <c r="H69" i="140"/>
  <c r="G69" i="140"/>
  <c r="N68" i="140"/>
  <c r="M68" i="140"/>
  <c r="L68" i="140"/>
  <c r="K68" i="140"/>
  <c r="J68" i="140"/>
  <c r="I68" i="140"/>
  <c r="H68" i="140"/>
  <c r="G68" i="140"/>
  <c r="N67" i="140"/>
  <c r="M67" i="140"/>
  <c r="L67" i="140"/>
  <c r="K67" i="140"/>
  <c r="J67" i="140"/>
  <c r="I67" i="140"/>
  <c r="H67" i="140"/>
  <c r="G67" i="140"/>
  <c r="O67" i="140" s="1"/>
  <c r="N66" i="140"/>
  <c r="M66" i="140"/>
  <c r="L66" i="140"/>
  <c r="K66" i="140"/>
  <c r="J66" i="140"/>
  <c r="I66" i="140"/>
  <c r="H66" i="140"/>
  <c r="G66" i="140"/>
  <c r="N65" i="140"/>
  <c r="M65" i="140"/>
  <c r="L65" i="140"/>
  <c r="K65" i="140"/>
  <c r="J65" i="140"/>
  <c r="I65" i="140"/>
  <c r="H65" i="140"/>
  <c r="G65" i="140"/>
  <c r="N64" i="140"/>
  <c r="M64" i="140"/>
  <c r="L64" i="140"/>
  <c r="K64" i="140"/>
  <c r="J64" i="140"/>
  <c r="I64" i="140"/>
  <c r="H64" i="140"/>
  <c r="G64" i="140"/>
  <c r="O64" i="140" s="1"/>
  <c r="N63" i="140"/>
  <c r="M63" i="140"/>
  <c r="L63" i="140"/>
  <c r="K63" i="140"/>
  <c r="J63" i="140"/>
  <c r="I63" i="140"/>
  <c r="H63" i="140"/>
  <c r="G63" i="140"/>
  <c r="N62" i="140"/>
  <c r="M62" i="140"/>
  <c r="L62" i="140"/>
  <c r="K62" i="140"/>
  <c r="J62" i="140"/>
  <c r="I62" i="140"/>
  <c r="H62" i="140"/>
  <c r="G62" i="140"/>
  <c r="N61" i="140"/>
  <c r="M61" i="140"/>
  <c r="L61" i="140"/>
  <c r="K61" i="140"/>
  <c r="J61" i="140"/>
  <c r="I61" i="140"/>
  <c r="H61" i="140"/>
  <c r="G61" i="140"/>
  <c r="O61" i="140" s="1"/>
  <c r="N60" i="140"/>
  <c r="M60" i="140"/>
  <c r="L60" i="140"/>
  <c r="K60" i="140"/>
  <c r="J60" i="140"/>
  <c r="I60" i="140"/>
  <c r="H60" i="140"/>
  <c r="G60" i="140"/>
  <c r="N59" i="140"/>
  <c r="M59" i="140"/>
  <c r="L59" i="140"/>
  <c r="K59" i="140"/>
  <c r="J59" i="140"/>
  <c r="I59" i="140"/>
  <c r="H59" i="140"/>
  <c r="G59" i="140"/>
  <c r="N58" i="140"/>
  <c r="M58" i="140"/>
  <c r="L58" i="140"/>
  <c r="K58" i="140"/>
  <c r="J58" i="140"/>
  <c r="I58" i="140"/>
  <c r="H58" i="140"/>
  <c r="G58" i="140"/>
  <c r="O58" i="140" s="1"/>
  <c r="N57" i="140"/>
  <c r="M57" i="140"/>
  <c r="L57" i="140"/>
  <c r="K57" i="140"/>
  <c r="J57" i="140"/>
  <c r="I57" i="140"/>
  <c r="H57" i="140"/>
  <c r="G57" i="140"/>
  <c r="N56" i="140"/>
  <c r="M56" i="140"/>
  <c r="L56" i="140"/>
  <c r="K56" i="140"/>
  <c r="J56" i="140"/>
  <c r="I56" i="140"/>
  <c r="H56" i="140"/>
  <c r="G56" i="140"/>
  <c r="N55" i="140"/>
  <c r="M55" i="140"/>
  <c r="L55" i="140"/>
  <c r="K55" i="140"/>
  <c r="J55" i="140"/>
  <c r="I55" i="140"/>
  <c r="H55" i="140"/>
  <c r="G55" i="140"/>
  <c r="O55" i="140" s="1"/>
  <c r="N54" i="140"/>
  <c r="M54" i="140"/>
  <c r="L54" i="140"/>
  <c r="K54" i="140"/>
  <c r="J54" i="140"/>
  <c r="I54" i="140"/>
  <c r="H54" i="140"/>
  <c r="G54" i="140"/>
  <c r="N53" i="140"/>
  <c r="M53" i="140"/>
  <c r="L53" i="140"/>
  <c r="K53" i="140"/>
  <c r="J53" i="140"/>
  <c r="I53" i="140"/>
  <c r="H53" i="140"/>
  <c r="G53" i="140"/>
  <c r="N52" i="140"/>
  <c r="M52" i="140"/>
  <c r="L52" i="140"/>
  <c r="K52" i="140"/>
  <c r="J52" i="140"/>
  <c r="I52" i="140"/>
  <c r="H52" i="140"/>
  <c r="G52" i="140"/>
  <c r="O52" i="140" s="1"/>
  <c r="N51" i="140"/>
  <c r="M51" i="140"/>
  <c r="L51" i="140"/>
  <c r="K51" i="140"/>
  <c r="J51" i="140"/>
  <c r="I51" i="140"/>
  <c r="H51" i="140"/>
  <c r="G51" i="140"/>
  <c r="N50" i="140"/>
  <c r="M50" i="140"/>
  <c r="L50" i="140"/>
  <c r="K50" i="140"/>
  <c r="J50" i="140"/>
  <c r="I50" i="140"/>
  <c r="H50" i="140"/>
  <c r="G50" i="140"/>
  <c r="N49" i="140"/>
  <c r="M49" i="140"/>
  <c r="L49" i="140"/>
  <c r="K49" i="140"/>
  <c r="J49" i="140"/>
  <c r="I49" i="140"/>
  <c r="H49" i="140"/>
  <c r="G49" i="140"/>
  <c r="O49" i="140" s="1"/>
  <c r="N48" i="140"/>
  <c r="M48" i="140"/>
  <c r="L48" i="140"/>
  <c r="K48" i="140"/>
  <c r="J48" i="140"/>
  <c r="I48" i="140"/>
  <c r="H48" i="140"/>
  <c r="G48" i="140"/>
  <c r="N47" i="140"/>
  <c r="M47" i="140"/>
  <c r="L47" i="140"/>
  <c r="K47" i="140"/>
  <c r="J47" i="140"/>
  <c r="I47" i="140"/>
  <c r="H47" i="140"/>
  <c r="G47" i="140"/>
  <c r="N46" i="140"/>
  <c r="M46" i="140"/>
  <c r="L46" i="140"/>
  <c r="K46" i="140"/>
  <c r="J46" i="140"/>
  <c r="I46" i="140"/>
  <c r="H46" i="140"/>
  <c r="G46" i="140"/>
  <c r="O46" i="140" s="1"/>
  <c r="N45" i="140"/>
  <c r="M45" i="140"/>
  <c r="L45" i="140"/>
  <c r="K45" i="140"/>
  <c r="J45" i="140"/>
  <c r="I45" i="140"/>
  <c r="H45" i="140"/>
  <c r="G45" i="140"/>
  <c r="N44" i="140"/>
  <c r="M44" i="140"/>
  <c r="L44" i="140"/>
  <c r="K44" i="140"/>
  <c r="J44" i="140"/>
  <c r="I44" i="140"/>
  <c r="H44" i="140"/>
  <c r="G44" i="140"/>
  <c r="N43" i="140"/>
  <c r="M43" i="140"/>
  <c r="L43" i="140"/>
  <c r="K43" i="140"/>
  <c r="J43" i="140"/>
  <c r="I43" i="140"/>
  <c r="H43" i="140"/>
  <c r="G43" i="140"/>
  <c r="O43" i="140" s="1"/>
  <c r="N42" i="140"/>
  <c r="M42" i="140"/>
  <c r="L42" i="140"/>
  <c r="K42" i="140"/>
  <c r="J42" i="140"/>
  <c r="I42" i="140"/>
  <c r="H42" i="140"/>
  <c r="G42" i="140"/>
  <c r="N41" i="140"/>
  <c r="M41" i="140"/>
  <c r="L41" i="140"/>
  <c r="K41" i="140"/>
  <c r="J41" i="140"/>
  <c r="I41" i="140"/>
  <c r="H41" i="140"/>
  <c r="G41" i="140"/>
  <c r="N40" i="140"/>
  <c r="M40" i="140"/>
  <c r="L40" i="140"/>
  <c r="K40" i="140"/>
  <c r="J40" i="140"/>
  <c r="I40" i="140"/>
  <c r="H40" i="140"/>
  <c r="G40" i="140"/>
  <c r="O40" i="140" s="1"/>
  <c r="N39" i="140"/>
  <c r="M39" i="140"/>
  <c r="L39" i="140"/>
  <c r="K39" i="140"/>
  <c r="J39" i="140"/>
  <c r="I39" i="140"/>
  <c r="H39" i="140"/>
  <c r="G39" i="140"/>
  <c r="N38" i="140"/>
  <c r="M38" i="140"/>
  <c r="L38" i="140"/>
  <c r="K38" i="140"/>
  <c r="J38" i="140"/>
  <c r="I38" i="140"/>
  <c r="H38" i="140"/>
  <c r="G38" i="140"/>
  <c r="N37" i="140"/>
  <c r="M37" i="140"/>
  <c r="L37" i="140"/>
  <c r="K37" i="140"/>
  <c r="J37" i="140"/>
  <c r="I37" i="140"/>
  <c r="H37" i="140"/>
  <c r="G37" i="140"/>
  <c r="O37" i="140" s="1"/>
  <c r="N36" i="140"/>
  <c r="M36" i="140"/>
  <c r="L36" i="140"/>
  <c r="K36" i="140"/>
  <c r="J36" i="140"/>
  <c r="I36" i="140"/>
  <c r="H36" i="140"/>
  <c r="G36" i="140"/>
  <c r="N35" i="140"/>
  <c r="M35" i="140"/>
  <c r="L35" i="140"/>
  <c r="K35" i="140"/>
  <c r="J35" i="140"/>
  <c r="I35" i="140"/>
  <c r="H35" i="140"/>
  <c r="G35" i="140"/>
  <c r="N34" i="140"/>
  <c r="M34" i="140"/>
  <c r="L34" i="140"/>
  <c r="K34" i="140"/>
  <c r="J34" i="140"/>
  <c r="I34" i="140"/>
  <c r="H34" i="140"/>
  <c r="G34" i="140"/>
  <c r="O34" i="140" s="1"/>
  <c r="N33" i="140"/>
  <c r="M33" i="140"/>
  <c r="L33" i="140"/>
  <c r="K33" i="140"/>
  <c r="J33" i="140"/>
  <c r="I33" i="140"/>
  <c r="H33" i="140"/>
  <c r="G33" i="140"/>
  <c r="N32" i="140"/>
  <c r="M32" i="140"/>
  <c r="L32" i="140"/>
  <c r="K32" i="140"/>
  <c r="J32" i="140"/>
  <c r="I32" i="140"/>
  <c r="H32" i="140"/>
  <c r="G32" i="140"/>
  <c r="N31" i="140"/>
  <c r="M31" i="140"/>
  <c r="L31" i="140"/>
  <c r="K31" i="140"/>
  <c r="J31" i="140"/>
  <c r="I31" i="140"/>
  <c r="H31" i="140"/>
  <c r="G31" i="140"/>
  <c r="O31" i="140" s="1"/>
  <c r="N30" i="140"/>
  <c r="M30" i="140"/>
  <c r="L30" i="140"/>
  <c r="K30" i="140"/>
  <c r="J30" i="140"/>
  <c r="I30" i="140"/>
  <c r="H30" i="140"/>
  <c r="G30" i="140"/>
  <c r="N29" i="140"/>
  <c r="M29" i="140"/>
  <c r="L29" i="140"/>
  <c r="K29" i="140"/>
  <c r="J29" i="140"/>
  <c r="I29" i="140"/>
  <c r="H29" i="140"/>
  <c r="G29" i="140"/>
  <c r="N28" i="140"/>
  <c r="M28" i="140"/>
  <c r="L28" i="140"/>
  <c r="K28" i="140"/>
  <c r="J28" i="140"/>
  <c r="I28" i="140"/>
  <c r="H28" i="140"/>
  <c r="G28" i="140"/>
  <c r="O28" i="140" s="1"/>
  <c r="N27" i="140"/>
  <c r="M27" i="140"/>
  <c r="L27" i="140"/>
  <c r="K27" i="140"/>
  <c r="J27" i="140"/>
  <c r="I27" i="140"/>
  <c r="H27" i="140"/>
  <c r="G27" i="140"/>
  <c r="N26" i="140"/>
  <c r="M26" i="140"/>
  <c r="L26" i="140"/>
  <c r="K26" i="140"/>
  <c r="J26" i="140"/>
  <c r="I26" i="140"/>
  <c r="H26" i="140"/>
  <c r="G26" i="140"/>
  <c r="N25" i="140"/>
  <c r="M25" i="140"/>
  <c r="L25" i="140"/>
  <c r="K25" i="140"/>
  <c r="J25" i="140"/>
  <c r="I25" i="140"/>
  <c r="H25" i="140"/>
  <c r="G25" i="140"/>
  <c r="C5" i="140"/>
  <c r="C4" i="140"/>
  <c r="C3" i="140"/>
  <c r="C2" i="140"/>
  <c r="K1" i="140"/>
  <c r="N22" i="140" l="1"/>
  <c r="M22" i="140"/>
  <c r="O167" i="140"/>
  <c r="O170" i="140"/>
  <c r="O173" i="140"/>
  <c r="O154" i="140"/>
  <c r="O157" i="140"/>
  <c r="O166" i="140"/>
  <c r="O169" i="140"/>
  <c r="O172" i="140"/>
  <c r="L22" i="140"/>
  <c r="O160" i="140"/>
  <c r="O163" i="140"/>
  <c r="H22" i="140"/>
  <c r="K22" i="140"/>
  <c r="O29" i="140"/>
  <c r="O38" i="140"/>
  <c r="O53" i="140"/>
  <c r="O62" i="140"/>
  <c r="O74" i="140"/>
  <c r="O80" i="140"/>
  <c r="O83" i="140"/>
  <c r="O86" i="140"/>
  <c r="O92" i="140"/>
  <c r="O95" i="140"/>
  <c r="O98" i="140"/>
  <c r="O101" i="140"/>
  <c r="O104" i="140"/>
  <c r="O107" i="140"/>
  <c r="O110" i="140"/>
  <c r="O113" i="140"/>
  <c r="O116" i="140"/>
  <c r="O119" i="140"/>
  <c r="O122" i="140"/>
  <c r="O125" i="140"/>
  <c r="O128" i="140"/>
  <c r="O131" i="140"/>
  <c r="O134" i="140"/>
  <c r="O137" i="140"/>
  <c r="O140" i="140"/>
  <c r="O143" i="140"/>
  <c r="O146" i="140"/>
  <c r="O149" i="140"/>
  <c r="O152" i="140"/>
  <c r="O155" i="140"/>
  <c r="O158" i="140"/>
  <c r="O161" i="140"/>
  <c r="O164" i="140"/>
  <c r="O26" i="140"/>
  <c r="O44" i="140"/>
  <c r="O59" i="140"/>
  <c r="O68" i="140"/>
  <c r="O89" i="140"/>
  <c r="O32" i="140"/>
  <c r="O41" i="140"/>
  <c r="O50" i="140"/>
  <c r="O56" i="140"/>
  <c r="O71" i="140"/>
  <c r="O77" i="140"/>
  <c r="O35" i="140"/>
  <c r="O47" i="140"/>
  <c r="O65" i="140"/>
  <c r="I22" i="140"/>
  <c r="J22" i="140"/>
  <c r="O27" i="140"/>
  <c r="O30" i="140"/>
  <c r="O33" i="140"/>
  <c r="O36" i="140"/>
  <c r="O39" i="140"/>
  <c r="O42" i="140"/>
  <c r="O45" i="140"/>
  <c r="O48" i="140"/>
  <c r="O51" i="140"/>
  <c r="O54" i="140"/>
  <c r="O57" i="140"/>
  <c r="O60" i="140"/>
  <c r="O63" i="140"/>
  <c r="O66" i="140"/>
  <c r="O69" i="140"/>
  <c r="O72" i="140"/>
  <c r="O75" i="140"/>
  <c r="O78" i="140"/>
  <c r="O81" i="140"/>
  <c r="O84" i="140"/>
  <c r="O87" i="140"/>
  <c r="O90" i="140"/>
  <c r="O93" i="140"/>
  <c r="O96" i="140"/>
  <c r="O99" i="140"/>
  <c r="O102" i="140"/>
  <c r="O105" i="140"/>
  <c r="O108" i="140"/>
  <c r="O111" i="140"/>
  <c r="O114" i="140"/>
  <c r="O117" i="140"/>
  <c r="O120" i="140"/>
  <c r="O123" i="140"/>
  <c r="O126" i="140"/>
  <c r="O129" i="140"/>
  <c r="O132" i="140"/>
  <c r="O135" i="140"/>
  <c r="O138" i="140"/>
  <c r="O141" i="140"/>
  <c r="O144" i="140"/>
  <c r="O147" i="140"/>
  <c r="O150" i="140"/>
  <c r="O153" i="140"/>
  <c r="O156" i="140"/>
  <c r="O159" i="140"/>
  <c r="O162" i="140"/>
  <c r="O165" i="140"/>
  <c r="O168" i="140"/>
  <c r="O171" i="140"/>
  <c r="O174" i="140"/>
  <c r="G22" i="140"/>
  <c r="O25" i="140"/>
  <c r="O22" i="140" l="1"/>
  <c r="F9" i="143" s="1"/>
  <c r="O23" i="140"/>
  <c r="G9" i="143" s="1"/>
  <c r="G26" i="138" l="1"/>
  <c r="H26" i="138"/>
  <c r="I26" i="138"/>
  <c r="J26" i="138"/>
  <c r="K26" i="138"/>
  <c r="L26" i="138"/>
  <c r="M26" i="138"/>
  <c r="N26" i="138"/>
  <c r="G27" i="138"/>
  <c r="H27" i="138"/>
  <c r="I27" i="138"/>
  <c r="J27" i="138"/>
  <c r="K27" i="138"/>
  <c r="L27" i="138"/>
  <c r="M27" i="138"/>
  <c r="N27" i="138"/>
  <c r="G28" i="138"/>
  <c r="H28" i="138"/>
  <c r="I28" i="138"/>
  <c r="J28" i="138"/>
  <c r="K28" i="138"/>
  <c r="L28" i="138"/>
  <c r="M28" i="138"/>
  <c r="N28" i="138"/>
  <c r="G29" i="138"/>
  <c r="H29" i="138"/>
  <c r="I29" i="138"/>
  <c r="J29" i="138"/>
  <c r="K29" i="138"/>
  <c r="L29" i="138"/>
  <c r="M29" i="138"/>
  <c r="N29" i="138"/>
  <c r="G30" i="138"/>
  <c r="H30" i="138"/>
  <c r="I30" i="138"/>
  <c r="J30" i="138"/>
  <c r="K30" i="138"/>
  <c r="L30" i="138"/>
  <c r="M30" i="138"/>
  <c r="N30" i="138"/>
  <c r="G31" i="138"/>
  <c r="H31" i="138"/>
  <c r="I31" i="138"/>
  <c r="J31" i="138"/>
  <c r="K31" i="138"/>
  <c r="L31" i="138"/>
  <c r="M31" i="138"/>
  <c r="N31" i="138"/>
  <c r="G32" i="138"/>
  <c r="H32" i="138"/>
  <c r="I32" i="138"/>
  <c r="J32" i="138"/>
  <c r="K32" i="138"/>
  <c r="L32" i="138"/>
  <c r="M32" i="138"/>
  <c r="N32" i="138"/>
  <c r="G33" i="138"/>
  <c r="H33" i="138"/>
  <c r="I33" i="138"/>
  <c r="J33" i="138"/>
  <c r="K33" i="138"/>
  <c r="L33" i="138"/>
  <c r="M33" i="138"/>
  <c r="N33" i="138"/>
  <c r="G34" i="138"/>
  <c r="H34" i="138"/>
  <c r="I34" i="138"/>
  <c r="J34" i="138"/>
  <c r="K34" i="138"/>
  <c r="L34" i="138"/>
  <c r="M34" i="138"/>
  <c r="N34" i="138"/>
  <c r="G35" i="138"/>
  <c r="H35" i="138"/>
  <c r="I35" i="138"/>
  <c r="J35" i="138"/>
  <c r="K35" i="138"/>
  <c r="L35" i="138"/>
  <c r="M35" i="138"/>
  <c r="N35" i="138"/>
  <c r="G36" i="138"/>
  <c r="H36" i="138"/>
  <c r="I36" i="138"/>
  <c r="J36" i="138"/>
  <c r="K36" i="138"/>
  <c r="L36" i="138"/>
  <c r="M36" i="138"/>
  <c r="N36" i="138"/>
  <c r="G37" i="138"/>
  <c r="H37" i="138"/>
  <c r="I37" i="138"/>
  <c r="J37" i="138"/>
  <c r="K37" i="138"/>
  <c r="L37" i="138"/>
  <c r="M37" i="138"/>
  <c r="N37" i="138"/>
  <c r="G38" i="138"/>
  <c r="H38" i="138"/>
  <c r="I38" i="138"/>
  <c r="J38" i="138"/>
  <c r="K38" i="138"/>
  <c r="L38" i="138"/>
  <c r="M38" i="138"/>
  <c r="N38" i="138"/>
  <c r="G39" i="138"/>
  <c r="H39" i="138"/>
  <c r="I39" i="138"/>
  <c r="J39" i="138"/>
  <c r="K39" i="138"/>
  <c r="L39" i="138"/>
  <c r="M39" i="138"/>
  <c r="N39" i="138"/>
  <c r="G40" i="138"/>
  <c r="H40" i="138"/>
  <c r="I40" i="138"/>
  <c r="J40" i="138"/>
  <c r="K40" i="138"/>
  <c r="L40" i="138"/>
  <c r="M40" i="138"/>
  <c r="N40" i="138"/>
  <c r="G41" i="138"/>
  <c r="H41" i="138"/>
  <c r="I41" i="138"/>
  <c r="J41" i="138"/>
  <c r="K41" i="138"/>
  <c r="L41" i="138"/>
  <c r="M41" i="138"/>
  <c r="N41" i="138"/>
  <c r="G42" i="138"/>
  <c r="H42" i="138"/>
  <c r="I42" i="138"/>
  <c r="J42" i="138"/>
  <c r="K42" i="138"/>
  <c r="L42" i="138"/>
  <c r="M42" i="138"/>
  <c r="N42" i="138"/>
  <c r="G43" i="138"/>
  <c r="H43" i="138"/>
  <c r="I43" i="138"/>
  <c r="J43" i="138"/>
  <c r="K43" i="138"/>
  <c r="L43" i="138"/>
  <c r="M43" i="138"/>
  <c r="N43" i="138"/>
  <c r="G44" i="138"/>
  <c r="H44" i="138"/>
  <c r="I44" i="138"/>
  <c r="J44" i="138"/>
  <c r="K44" i="138"/>
  <c r="L44" i="138"/>
  <c r="M44" i="138"/>
  <c r="N44" i="138"/>
  <c r="G45" i="138"/>
  <c r="H45" i="138"/>
  <c r="I45" i="138"/>
  <c r="J45" i="138"/>
  <c r="K45" i="138"/>
  <c r="L45" i="138"/>
  <c r="M45" i="138"/>
  <c r="N45" i="138"/>
  <c r="G46" i="138"/>
  <c r="H46" i="138"/>
  <c r="I46" i="138"/>
  <c r="J46" i="138"/>
  <c r="K46" i="138"/>
  <c r="L46" i="138"/>
  <c r="M46" i="138"/>
  <c r="N46" i="138"/>
  <c r="G47" i="138"/>
  <c r="H47" i="138"/>
  <c r="I47" i="138"/>
  <c r="J47" i="138"/>
  <c r="K47" i="138"/>
  <c r="L47" i="138"/>
  <c r="M47" i="138"/>
  <c r="N47" i="138"/>
  <c r="G48" i="138"/>
  <c r="H48" i="138"/>
  <c r="I48" i="138"/>
  <c r="J48" i="138"/>
  <c r="K48" i="138"/>
  <c r="L48" i="138"/>
  <c r="M48" i="138"/>
  <c r="N48" i="138"/>
  <c r="G49" i="138"/>
  <c r="H49" i="138"/>
  <c r="I49" i="138"/>
  <c r="J49" i="138"/>
  <c r="K49" i="138"/>
  <c r="L49" i="138"/>
  <c r="M49" i="138"/>
  <c r="N49" i="138"/>
  <c r="G50" i="138"/>
  <c r="H50" i="138"/>
  <c r="I50" i="138"/>
  <c r="J50" i="138"/>
  <c r="K50" i="138"/>
  <c r="L50" i="138"/>
  <c r="M50" i="138"/>
  <c r="N50" i="138"/>
  <c r="G51" i="138"/>
  <c r="H51" i="138"/>
  <c r="I51" i="138"/>
  <c r="J51" i="138"/>
  <c r="K51" i="138"/>
  <c r="L51" i="138"/>
  <c r="M51" i="138"/>
  <c r="N51" i="138"/>
  <c r="G52" i="138"/>
  <c r="H52" i="138"/>
  <c r="I52" i="138"/>
  <c r="J52" i="138"/>
  <c r="K52" i="138"/>
  <c r="L52" i="138"/>
  <c r="M52" i="138"/>
  <c r="N52" i="138"/>
  <c r="G53" i="138"/>
  <c r="H53" i="138"/>
  <c r="I53" i="138"/>
  <c r="J53" i="138"/>
  <c r="K53" i="138"/>
  <c r="L53" i="138"/>
  <c r="M53" i="138"/>
  <c r="N53" i="138"/>
  <c r="G54" i="138"/>
  <c r="H54" i="138"/>
  <c r="I54" i="138"/>
  <c r="J54" i="138"/>
  <c r="K54" i="138"/>
  <c r="L54" i="138"/>
  <c r="M54" i="138"/>
  <c r="N54" i="138"/>
  <c r="G55" i="138"/>
  <c r="H55" i="138"/>
  <c r="I55" i="138"/>
  <c r="J55" i="138"/>
  <c r="K55" i="138"/>
  <c r="L55" i="138"/>
  <c r="M55" i="138"/>
  <c r="N55" i="138"/>
  <c r="G56" i="138"/>
  <c r="H56" i="138"/>
  <c r="I56" i="138"/>
  <c r="J56" i="138"/>
  <c r="K56" i="138"/>
  <c r="L56" i="138"/>
  <c r="M56" i="138"/>
  <c r="N56" i="138"/>
  <c r="G57" i="138"/>
  <c r="H57" i="138"/>
  <c r="I57" i="138"/>
  <c r="J57" i="138"/>
  <c r="K57" i="138"/>
  <c r="L57" i="138"/>
  <c r="M57" i="138"/>
  <c r="N57" i="138"/>
  <c r="G58" i="138"/>
  <c r="H58" i="138"/>
  <c r="I58" i="138"/>
  <c r="J58" i="138"/>
  <c r="K58" i="138"/>
  <c r="L58" i="138"/>
  <c r="M58" i="138"/>
  <c r="N58" i="138"/>
  <c r="G59" i="138"/>
  <c r="H59" i="138"/>
  <c r="I59" i="138"/>
  <c r="J59" i="138"/>
  <c r="K59" i="138"/>
  <c r="L59" i="138"/>
  <c r="M59" i="138"/>
  <c r="N59" i="138"/>
  <c r="G60" i="138"/>
  <c r="H60" i="138"/>
  <c r="I60" i="138"/>
  <c r="J60" i="138"/>
  <c r="K60" i="138"/>
  <c r="L60" i="138"/>
  <c r="M60" i="138"/>
  <c r="N60" i="138"/>
  <c r="G61" i="138"/>
  <c r="H61" i="138"/>
  <c r="I61" i="138"/>
  <c r="J61" i="138"/>
  <c r="K61" i="138"/>
  <c r="L61" i="138"/>
  <c r="M61" i="138"/>
  <c r="N61" i="138"/>
  <c r="G62" i="138"/>
  <c r="H62" i="138"/>
  <c r="I62" i="138"/>
  <c r="J62" i="138"/>
  <c r="K62" i="138"/>
  <c r="L62" i="138"/>
  <c r="M62" i="138"/>
  <c r="N62" i="138"/>
  <c r="G63" i="138"/>
  <c r="H63" i="138"/>
  <c r="I63" i="138"/>
  <c r="J63" i="138"/>
  <c r="K63" i="138"/>
  <c r="L63" i="138"/>
  <c r="M63" i="138"/>
  <c r="N63" i="138"/>
  <c r="G64" i="138"/>
  <c r="H64" i="138"/>
  <c r="I64" i="138"/>
  <c r="J64" i="138"/>
  <c r="K64" i="138"/>
  <c r="L64" i="138"/>
  <c r="M64" i="138"/>
  <c r="N64" i="138"/>
  <c r="G65" i="138"/>
  <c r="H65" i="138"/>
  <c r="I65" i="138"/>
  <c r="J65" i="138"/>
  <c r="K65" i="138"/>
  <c r="L65" i="138"/>
  <c r="M65" i="138"/>
  <c r="N65" i="138"/>
  <c r="G66" i="138"/>
  <c r="H66" i="138"/>
  <c r="I66" i="138"/>
  <c r="J66" i="138"/>
  <c r="K66" i="138"/>
  <c r="L66" i="138"/>
  <c r="M66" i="138"/>
  <c r="N66" i="138"/>
  <c r="G67" i="138"/>
  <c r="H67" i="138"/>
  <c r="I67" i="138"/>
  <c r="J67" i="138"/>
  <c r="K67" i="138"/>
  <c r="L67" i="138"/>
  <c r="M67" i="138"/>
  <c r="N67" i="138"/>
  <c r="G68" i="138"/>
  <c r="H68" i="138"/>
  <c r="I68" i="138"/>
  <c r="J68" i="138"/>
  <c r="K68" i="138"/>
  <c r="L68" i="138"/>
  <c r="M68" i="138"/>
  <c r="N68" i="138"/>
  <c r="G69" i="138"/>
  <c r="H69" i="138"/>
  <c r="I69" i="138"/>
  <c r="J69" i="138"/>
  <c r="K69" i="138"/>
  <c r="L69" i="138"/>
  <c r="M69" i="138"/>
  <c r="N69" i="138"/>
  <c r="G70" i="138"/>
  <c r="H70" i="138"/>
  <c r="I70" i="138"/>
  <c r="J70" i="138"/>
  <c r="K70" i="138"/>
  <c r="L70" i="138"/>
  <c r="M70" i="138"/>
  <c r="N70" i="138"/>
  <c r="G71" i="138"/>
  <c r="H71" i="138"/>
  <c r="I71" i="138"/>
  <c r="J71" i="138"/>
  <c r="K71" i="138"/>
  <c r="L71" i="138"/>
  <c r="M71" i="138"/>
  <c r="N71" i="138"/>
  <c r="G72" i="138"/>
  <c r="H72" i="138"/>
  <c r="I72" i="138"/>
  <c r="J72" i="138"/>
  <c r="K72" i="138"/>
  <c r="L72" i="138"/>
  <c r="M72" i="138"/>
  <c r="N72" i="138"/>
  <c r="G73" i="138"/>
  <c r="H73" i="138"/>
  <c r="I73" i="138"/>
  <c r="J73" i="138"/>
  <c r="K73" i="138"/>
  <c r="L73" i="138"/>
  <c r="M73" i="138"/>
  <c r="N73" i="138"/>
  <c r="G74" i="138"/>
  <c r="H74" i="138"/>
  <c r="I74" i="138"/>
  <c r="J74" i="138"/>
  <c r="K74" i="138"/>
  <c r="L74" i="138"/>
  <c r="M74" i="138"/>
  <c r="N74" i="138"/>
  <c r="G75" i="138"/>
  <c r="H75" i="138"/>
  <c r="I75" i="138"/>
  <c r="J75" i="138"/>
  <c r="K75" i="138"/>
  <c r="L75" i="138"/>
  <c r="M75" i="138"/>
  <c r="N75" i="138"/>
  <c r="G76" i="138"/>
  <c r="H76" i="138"/>
  <c r="I76" i="138"/>
  <c r="J76" i="138"/>
  <c r="K76" i="138"/>
  <c r="L76" i="138"/>
  <c r="M76" i="138"/>
  <c r="N76" i="138"/>
  <c r="G77" i="138"/>
  <c r="H77" i="138"/>
  <c r="I77" i="138"/>
  <c r="J77" i="138"/>
  <c r="K77" i="138"/>
  <c r="L77" i="138"/>
  <c r="M77" i="138"/>
  <c r="N77" i="138"/>
  <c r="G78" i="138"/>
  <c r="H78" i="138"/>
  <c r="I78" i="138"/>
  <c r="J78" i="138"/>
  <c r="K78" i="138"/>
  <c r="L78" i="138"/>
  <c r="M78" i="138"/>
  <c r="N78" i="138"/>
  <c r="G79" i="138"/>
  <c r="H79" i="138"/>
  <c r="I79" i="138"/>
  <c r="J79" i="138"/>
  <c r="K79" i="138"/>
  <c r="L79" i="138"/>
  <c r="M79" i="138"/>
  <c r="N79" i="138"/>
  <c r="G80" i="138"/>
  <c r="H80" i="138"/>
  <c r="I80" i="138"/>
  <c r="J80" i="138"/>
  <c r="K80" i="138"/>
  <c r="L80" i="138"/>
  <c r="M80" i="138"/>
  <c r="N80" i="138"/>
  <c r="G81" i="138"/>
  <c r="H81" i="138"/>
  <c r="I81" i="138"/>
  <c r="J81" i="138"/>
  <c r="K81" i="138"/>
  <c r="L81" i="138"/>
  <c r="M81" i="138"/>
  <c r="N81" i="138"/>
  <c r="G82" i="138"/>
  <c r="H82" i="138"/>
  <c r="I82" i="138"/>
  <c r="J82" i="138"/>
  <c r="K82" i="138"/>
  <c r="L82" i="138"/>
  <c r="M82" i="138"/>
  <c r="N82" i="138"/>
  <c r="G83" i="138"/>
  <c r="H83" i="138"/>
  <c r="I83" i="138"/>
  <c r="J83" i="138"/>
  <c r="K83" i="138"/>
  <c r="L83" i="138"/>
  <c r="M83" i="138"/>
  <c r="N83" i="138"/>
  <c r="G84" i="138"/>
  <c r="H84" i="138"/>
  <c r="I84" i="138"/>
  <c r="J84" i="138"/>
  <c r="K84" i="138"/>
  <c r="L84" i="138"/>
  <c r="M84" i="138"/>
  <c r="N84" i="138"/>
  <c r="G85" i="138"/>
  <c r="H85" i="138"/>
  <c r="I85" i="138"/>
  <c r="J85" i="138"/>
  <c r="K85" i="138"/>
  <c r="L85" i="138"/>
  <c r="M85" i="138"/>
  <c r="N85" i="138"/>
  <c r="G86" i="138"/>
  <c r="H86" i="138"/>
  <c r="I86" i="138"/>
  <c r="J86" i="138"/>
  <c r="K86" i="138"/>
  <c r="L86" i="138"/>
  <c r="M86" i="138"/>
  <c r="N86" i="138"/>
  <c r="G87" i="138"/>
  <c r="H87" i="138"/>
  <c r="I87" i="138"/>
  <c r="J87" i="138"/>
  <c r="K87" i="138"/>
  <c r="L87" i="138"/>
  <c r="M87" i="138"/>
  <c r="N87" i="138"/>
  <c r="G88" i="138"/>
  <c r="H88" i="138"/>
  <c r="I88" i="138"/>
  <c r="J88" i="138"/>
  <c r="K88" i="138"/>
  <c r="L88" i="138"/>
  <c r="M88" i="138"/>
  <c r="N88" i="138"/>
  <c r="G89" i="138"/>
  <c r="H89" i="138"/>
  <c r="I89" i="138"/>
  <c r="J89" i="138"/>
  <c r="K89" i="138"/>
  <c r="L89" i="138"/>
  <c r="M89" i="138"/>
  <c r="N89" i="138"/>
  <c r="G90" i="138"/>
  <c r="H90" i="138"/>
  <c r="I90" i="138"/>
  <c r="J90" i="138"/>
  <c r="K90" i="138"/>
  <c r="L90" i="138"/>
  <c r="M90" i="138"/>
  <c r="N90" i="138"/>
  <c r="G91" i="138"/>
  <c r="H91" i="138"/>
  <c r="I91" i="138"/>
  <c r="J91" i="138"/>
  <c r="K91" i="138"/>
  <c r="L91" i="138"/>
  <c r="M91" i="138"/>
  <c r="N91" i="138"/>
  <c r="G92" i="138"/>
  <c r="H92" i="138"/>
  <c r="I92" i="138"/>
  <c r="J92" i="138"/>
  <c r="K92" i="138"/>
  <c r="L92" i="138"/>
  <c r="M92" i="138"/>
  <c r="N92" i="138"/>
  <c r="G93" i="138"/>
  <c r="H93" i="138"/>
  <c r="I93" i="138"/>
  <c r="J93" i="138"/>
  <c r="K93" i="138"/>
  <c r="L93" i="138"/>
  <c r="M93" i="138"/>
  <c r="N93" i="138"/>
  <c r="G94" i="138"/>
  <c r="H94" i="138"/>
  <c r="I94" i="138"/>
  <c r="J94" i="138"/>
  <c r="K94" i="138"/>
  <c r="L94" i="138"/>
  <c r="M94" i="138"/>
  <c r="N94" i="138"/>
  <c r="G95" i="138"/>
  <c r="H95" i="138"/>
  <c r="I95" i="138"/>
  <c r="J95" i="138"/>
  <c r="K95" i="138"/>
  <c r="L95" i="138"/>
  <c r="M95" i="138"/>
  <c r="N95" i="138"/>
  <c r="G96" i="138"/>
  <c r="H96" i="138"/>
  <c r="I96" i="138"/>
  <c r="J96" i="138"/>
  <c r="K96" i="138"/>
  <c r="L96" i="138"/>
  <c r="M96" i="138"/>
  <c r="N96" i="138"/>
  <c r="G97" i="138"/>
  <c r="H97" i="138"/>
  <c r="I97" i="138"/>
  <c r="J97" i="138"/>
  <c r="K97" i="138"/>
  <c r="L97" i="138"/>
  <c r="M97" i="138"/>
  <c r="N97" i="138"/>
  <c r="G98" i="138"/>
  <c r="H98" i="138"/>
  <c r="I98" i="138"/>
  <c r="J98" i="138"/>
  <c r="K98" i="138"/>
  <c r="L98" i="138"/>
  <c r="M98" i="138"/>
  <c r="N98" i="138"/>
  <c r="G99" i="138"/>
  <c r="H99" i="138"/>
  <c r="I99" i="138"/>
  <c r="J99" i="138"/>
  <c r="K99" i="138"/>
  <c r="L99" i="138"/>
  <c r="M99" i="138"/>
  <c r="N99" i="138"/>
  <c r="G100" i="138"/>
  <c r="H100" i="138"/>
  <c r="I100" i="138"/>
  <c r="J100" i="138"/>
  <c r="K100" i="138"/>
  <c r="L100" i="138"/>
  <c r="M100" i="138"/>
  <c r="N100" i="138"/>
  <c r="G101" i="138"/>
  <c r="H101" i="138"/>
  <c r="I101" i="138"/>
  <c r="J101" i="138"/>
  <c r="K101" i="138"/>
  <c r="L101" i="138"/>
  <c r="M101" i="138"/>
  <c r="N101" i="138"/>
  <c r="G102" i="138"/>
  <c r="H102" i="138"/>
  <c r="I102" i="138"/>
  <c r="J102" i="138"/>
  <c r="K102" i="138"/>
  <c r="L102" i="138"/>
  <c r="M102" i="138"/>
  <c r="N102" i="138"/>
  <c r="G103" i="138"/>
  <c r="H103" i="138"/>
  <c r="I103" i="138"/>
  <c r="J103" i="138"/>
  <c r="K103" i="138"/>
  <c r="L103" i="138"/>
  <c r="M103" i="138"/>
  <c r="N103" i="138"/>
  <c r="G104" i="138"/>
  <c r="H104" i="138"/>
  <c r="I104" i="138"/>
  <c r="J104" i="138"/>
  <c r="K104" i="138"/>
  <c r="L104" i="138"/>
  <c r="M104" i="138"/>
  <c r="N104" i="138"/>
  <c r="G105" i="138"/>
  <c r="H105" i="138"/>
  <c r="I105" i="138"/>
  <c r="J105" i="138"/>
  <c r="K105" i="138"/>
  <c r="L105" i="138"/>
  <c r="M105" i="138"/>
  <c r="N105" i="138"/>
  <c r="G106" i="138"/>
  <c r="H106" i="138"/>
  <c r="I106" i="138"/>
  <c r="J106" i="138"/>
  <c r="K106" i="138"/>
  <c r="L106" i="138"/>
  <c r="M106" i="138"/>
  <c r="N106" i="138"/>
  <c r="G107" i="138"/>
  <c r="H107" i="138"/>
  <c r="I107" i="138"/>
  <c r="J107" i="138"/>
  <c r="K107" i="138"/>
  <c r="L107" i="138"/>
  <c r="M107" i="138"/>
  <c r="N107" i="138"/>
  <c r="G108" i="138"/>
  <c r="H108" i="138"/>
  <c r="I108" i="138"/>
  <c r="J108" i="138"/>
  <c r="K108" i="138"/>
  <c r="L108" i="138"/>
  <c r="M108" i="138"/>
  <c r="N108" i="138"/>
  <c r="G109" i="138"/>
  <c r="H109" i="138"/>
  <c r="I109" i="138"/>
  <c r="J109" i="138"/>
  <c r="K109" i="138"/>
  <c r="L109" i="138"/>
  <c r="M109" i="138"/>
  <c r="N109" i="138"/>
  <c r="G110" i="138"/>
  <c r="H110" i="138"/>
  <c r="I110" i="138"/>
  <c r="J110" i="138"/>
  <c r="K110" i="138"/>
  <c r="L110" i="138"/>
  <c r="M110" i="138"/>
  <c r="N110" i="138"/>
  <c r="G111" i="138"/>
  <c r="H111" i="138"/>
  <c r="I111" i="138"/>
  <c r="J111" i="138"/>
  <c r="K111" i="138"/>
  <c r="L111" i="138"/>
  <c r="M111" i="138"/>
  <c r="N111" i="138"/>
  <c r="G112" i="138"/>
  <c r="H112" i="138"/>
  <c r="I112" i="138"/>
  <c r="J112" i="138"/>
  <c r="K112" i="138"/>
  <c r="L112" i="138"/>
  <c r="M112" i="138"/>
  <c r="N112" i="138"/>
  <c r="G113" i="138"/>
  <c r="H113" i="138"/>
  <c r="I113" i="138"/>
  <c r="J113" i="138"/>
  <c r="K113" i="138"/>
  <c r="L113" i="138"/>
  <c r="M113" i="138"/>
  <c r="N113" i="138"/>
  <c r="G114" i="138"/>
  <c r="H114" i="138"/>
  <c r="I114" i="138"/>
  <c r="J114" i="138"/>
  <c r="K114" i="138"/>
  <c r="L114" i="138"/>
  <c r="M114" i="138"/>
  <c r="N114" i="138"/>
  <c r="G115" i="138"/>
  <c r="H115" i="138"/>
  <c r="I115" i="138"/>
  <c r="J115" i="138"/>
  <c r="K115" i="138"/>
  <c r="L115" i="138"/>
  <c r="M115" i="138"/>
  <c r="N115" i="138"/>
  <c r="G116" i="138"/>
  <c r="H116" i="138"/>
  <c r="I116" i="138"/>
  <c r="J116" i="138"/>
  <c r="K116" i="138"/>
  <c r="L116" i="138"/>
  <c r="M116" i="138"/>
  <c r="N116" i="138"/>
  <c r="G117" i="138"/>
  <c r="H117" i="138"/>
  <c r="I117" i="138"/>
  <c r="J117" i="138"/>
  <c r="K117" i="138"/>
  <c r="L117" i="138"/>
  <c r="M117" i="138"/>
  <c r="N117" i="138"/>
  <c r="G118" i="138"/>
  <c r="H118" i="138"/>
  <c r="I118" i="138"/>
  <c r="J118" i="138"/>
  <c r="K118" i="138"/>
  <c r="L118" i="138"/>
  <c r="M118" i="138"/>
  <c r="N118" i="138"/>
  <c r="G119" i="138"/>
  <c r="H119" i="138"/>
  <c r="I119" i="138"/>
  <c r="J119" i="138"/>
  <c r="K119" i="138"/>
  <c r="L119" i="138"/>
  <c r="M119" i="138"/>
  <c r="N119" i="138"/>
  <c r="G120" i="138"/>
  <c r="H120" i="138"/>
  <c r="I120" i="138"/>
  <c r="J120" i="138"/>
  <c r="K120" i="138"/>
  <c r="L120" i="138"/>
  <c r="M120" i="138"/>
  <c r="N120" i="138"/>
  <c r="G121" i="138"/>
  <c r="H121" i="138"/>
  <c r="I121" i="138"/>
  <c r="J121" i="138"/>
  <c r="K121" i="138"/>
  <c r="L121" i="138"/>
  <c r="M121" i="138"/>
  <c r="N121" i="138"/>
  <c r="G122" i="138"/>
  <c r="H122" i="138"/>
  <c r="I122" i="138"/>
  <c r="J122" i="138"/>
  <c r="K122" i="138"/>
  <c r="L122" i="138"/>
  <c r="M122" i="138"/>
  <c r="N122" i="138"/>
  <c r="G123" i="138"/>
  <c r="H123" i="138"/>
  <c r="I123" i="138"/>
  <c r="J123" i="138"/>
  <c r="K123" i="138"/>
  <c r="L123" i="138"/>
  <c r="M123" i="138"/>
  <c r="N123" i="138"/>
  <c r="G124" i="138"/>
  <c r="H124" i="138"/>
  <c r="I124" i="138"/>
  <c r="J124" i="138"/>
  <c r="K124" i="138"/>
  <c r="L124" i="138"/>
  <c r="M124" i="138"/>
  <c r="N124" i="138"/>
  <c r="G125" i="138"/>
  <c r="H125" i="138"/>
  <c r="I125" i="138"/>
  <c r="J125" i="138"/>
  <c r="K125" i="138"/>
  <c r="L125" i="138"/>
  <c r="M125" i="138"/>
  <c r="N125" i="138"/>
  <c r="G126" i="138"/>
  <c r="H126" i="138"/>
  <c r="I126" i="138"/>
  <c r="J126" i="138"/>
  <c r="K126" i="138"/>
  <c r="L126" i="138"/>
  <c r="M126" i="138"/>
  <c r="N126" i="138"/>
  <c r="G127" i="138"/>
  <c r="H127" i="138"/>
  <c r="I127" i="138"/>
  <c r="J127" i="138"/>
  <c r="K127" i="138"/>
  <c r="L127" i="138"/>
  <c r="M127" i="138"/>
  <c r="N127" i="138"/>
  <c r="G128" i="138"/>
  <c r="H128" i="138"/>
  <c r="I128" i="138"/>
  <c r="J128" i="138"/>
  <c r="K128" i="138"/>
  <c r="L128" i="138"/>
  <c r="M128" i="138"/>
  <c r="N128" i="138"/>
  <c r="G129" i="138"/>
  <c r="H129" i="138"/>
  <c r="I129" i="138"/>
  <c r="J129" i="138"/>
  <c r="K129" i="138"/>
  <c r="L129" i="138"/>
  <c r="M129" i="138"/>
  <c r="N129" i="138"/>
  <c r="G130" i="138"/>
  <c r="H130" i="138"/>
  <c r="I130" i="138"/>
  <c r="J130" i="138"/>
  <c r="K130" i="138"/>
  <c r="L130" i="138"/>
  <c r="M130" i="138"/>
  <c r="N130" i="138"/>
  <c r="G131" i="138"/>
  <c r="H131" i="138"/>
  <c r="I131" i="138"/>
  <c r="J131" i="138"/>
  <c r="K131" i="138"/>
  <c r="L131" i="138"/>
  <c r="M131" i="138"/>
  <c r="N131" i="138"/>
  <c r="G132" i="138"/>
  <c r="H132" i="138"/>
  <c r="I132" i="138"/>
  <c r="J132" i="138"/>
  <c r="K132" i="138"/>
  <c r="L132" i="138"/>
  <c r="M132" i="138"/>
  <c r="N132" i="138"/>
  <c r="G133" i="138"/>
  <c r="H133" i="138"/>
  <c r="I133" i="138"/>
  <c r="J133" i="138"/>
  <c r="K133" i="138"/>
  <c r="L133" i="138"/>
  <c r="M133" i="138"/>
  <c r="N133" i="138"/>
  <c r="G134" i="138"/>
  <c r="H134" i="138"/>
  <c r="I134" i="138"/>
  <c r="J134" i="138"/>
  <c r="K134" i="138"/>
  <c r="L134" i="138"/>
  <c r="M134" i="138"/>
  <c r="N134" i="138"/>
  <c r="G135" i="138"/>
  <c r="H135" i="138"/>
  <c r="I135" i="138"/>
  <c r="J135" i="138"/>
  <c r="K135" i="138"/>
  <c r="L135" i="138"/>
  <c r="M135" i="138"/>
  <c r="N135" i="138"/>
  <c r="G136" i="138"/>
  <c r="H136" i="138"/>
  <c r="I136" i="138"/>
  <c r="J136" i="138"/>
  <c r="K136" i="138"/>
  <c r="L136" i="138"/>
  <c r="M136" i="138"/>
  <c r="N136" i="138"/>
  <c r="G137" i="138"/>
  <c r="H137" i="138"/>
  <c r="I137" i="138"/>
  <c r="J137" i="138"/>
  <c r="K137" i="138"/>
  <c r="L137" i="138"/>
  <c r="M137" i="138"/>
  <c r="N137" i="138"/>
  <c r="G138" i="138"/>
  <c r="H138" i="138"/>
  <c r="I138" i="138"/>
  <c r="J138" i="138"/>
  <c r="K138" i="138"/>
  <c r="L138" i="138"/>
  <c r="M138" i="138"/>
  <c r="N138" i="138"/>
  <c r="G139" i="138"/>
  <c r="H139" i="138"/>
  <c r="I139" i="138"/>
  <c r="J139" i="138"/>
  <c r="K139" i="138"/>
  <c r="L139" i="138"/>
  <c r="M139" i="138"/>
  <c r="N139" i="138"/>
  <c r="G140" i="138"/>
  <c r="H140" i="138"/>
  <c r="I140" i="138"/>
  <c r="J140" i="138"/>
  <c r="K140" i="138"/>
  <c r="L140" i="138"/>
  <c r="M140" i="138"/>
  <c r="N140" i="138"/>
  <c r="G141" i="138"/>
  <c r="H141" i="138"/>
  <c r="I141" i="138"/>
  <c r="J141" i="138"/>
  <c r="K141" i="138"/>
  <c r="L141" i="138"/>
  <c r="M141" i="138"/>
  <c r="N141" i="138"/>
  <c r="G142" i="138"/>
  <c r="H142" i="138"/>
  <c r="I142" i="138"/>
  <c r="J142" i="138"/>
  <c r="K142" i="138"/>
  <c r="L142" i="138"/>
  <c r="M142" i="138"/>
  <c r="N142" i="138"/>
  <c r="G143" i="138"/>
  <c r="H143" i="138"/>
  <c r="I143" i="138"/>
  <c r="J143" i="138"/>
  <c r="K143" i="138"/>
  <c r="L143" i="138"/>
  <c r="M143" i="138"/>
  <c r="N143" i="138"/>
  <c r="G144" i="138"/>
  <c r="H144" i="138"/>
  <c r="I144" i="138"/>
  <c r="J144" i="138"/>
  <c r="K144" i="138"/>
  <c r="L144" i="138"/>
  <c r="M144" i="138"/>
  <c r="N144" i="138"/>
  <c r="G145" i="138"/>
  <c r="H145" i="138"/>
  <c r="I145" i="138"/>
  <c r="J145" i="138"/>
  <c r="K145" i="138"/>
  <c r="L145" i="138"/>
  <c r="M145" i="138"/>
  <c r="N145" i="138"/>
  <c r="G146" i="138"/>
  <c r="H146" i="138"/>
  <c r="I146" i="138"/>
  <c r="J146" i="138"/>
  <c r="K146" i="138"/>
  <c r="L146" i="138"/>
  <c r="M146" i="138"/>
  <c r="N146" i="138"/>
  <c r="G147" i="138"/>
  <c r="H147" i="138"/>
  <c r="I147" i="138"/>
  <c r="J147" i="138"/>
  <c r="K147" i="138"/>
  <c r="L147" i="138"/>
  <c r="M147" i="138"/>
  <c r="N147" i="138"/>
  <c r="G148" i="138"/>
  <c r="H148" i="138"/>
  <c r="I148" i="138"/>
  <c r="J148" i="138"/>
  <c r="K148" i="138"/>
  <c r="L148" i="138"/>
  <c r="M148" i="138"/>
  <c r="N148" i="138"/>
  <c r="G149" i="138"/>
  <c r="H149" i="138"/>
  <c r="I149" i="138"/>
  <c r="J149" i="138"/>
  <c r="K149" i="138"/>
  <c r="L149" i="138"/>
  <c r="M149" i="138"/>
  <c r="N149" i="138"/>
  <c r="G150" i="138"/>
  <c r="H150" i="138"/>
  <c r="I150" i="138"/>
  <c r="J150" i="138"/>
  <c r="K150" i="138"/>
  <c r="L150" i="138"/>
  <c r="M150" i="138"/>
  <c r="N150" i="138"/>
  <c r="G151" i="138"/>
  <c r="H151" i="138"/>
  <c r="I151" i="138"/>
  <c r="J151" i="138"/>
  <c r="K151" i="138"/>
  <c r="L151" i="138"/>
  <c r="M151" i="138"/>
  <c r="N151" i="138"/>
  <c r="G152" i="138"/>
  <c r="H152" i="138"/>
  <c r="I152" i="138"/>
  <c r="J152" i="138"/>
  <c r="K152" i="138"/>
  <c r="L152" i="138"/>
  <c r="M152" i="138"/>
  <c r="N152" i="138"/>
  <c r="G153" i="138"/>
  <c r="H153" i="138"/>
  <c r="I153" i="138"/>
  <c r="J153" i="138"/>
  <c r="K153" i="138"/>
  <c r="L153" i="138"/>
  <c r="M153" i="138"/>
  <c r="N153" i="138"/>
  <c r="G154" i="138"/>
  <c r="H154" i="138"/>
  <c r="I154" i="138"/>
  <c r="J154" i="138"/>
  <c r="K154" i="138"/>
  <c r="L154" i="138"/>
  <c r="M154" i="138"/>
  <c r="N154" i="138"/>
  <c r="G155" i="138"/>
  <c r="H155" i="138"/>
  <c r="I155" i="138"/>
  <c r="J155" i="138"/>
  <c r="K155" i="138"/>
  <c r="L155" i="138"/>
  <c r="M155" i="138"/>
  <c r="N155" i="138"/>
  <c r="G156" i="138"/>
  <c r="H156" i="138"/>
  <c r="I156" i="138"/>
  <c r="J156" i="138"/>
  <c r="K156" i="138"/>
  <c r="L156" i="138"/>
  <c r="M156" i="138"/>
  <c r="N156" i="138"/>
  <c r="G157" i="138"/>
  <c r="H157" i="138"/>
  <c r="I157" i="138"/>
  <c r="J157" i="138"/>
  <c r="K157" i="138"/>
  <c r="L157" i="138"/>
  <c r="M157" i="138"/>
  <c r="N157" i="138"/>
  <c r="G158" i="138"/>
  <c r="H158" i="138"/>
  <c r="I158" i="138"/>
  <c r="J158" i="138"/>
  <c r="K158" i="138"/>
  <c r="L158" i="138"/>
  <c r="M158" i="138"/>
  <c r="N158" i="138"/>
  <c r="G159" i="138"/>
  <c r="H159" i="138"/>
  <c r="I159" i="138"/>
  <c r="J159" i="138"/>
  <c r="K159" i="138"/>
  <c r="L159" i="138"/>
  <c r="M159" i="138"/>
  <c r="N159" i="138"/>
  <c r="G160" i="138"/>
  <c r="H160" i="138"/>
  <c r="I160" i="138"/>
  <c r="J160" i="138"/>
  <c r="K160" i="138"/>
  <c r="L160" i="138"/>
  <c r="M160" i="138"/>
  <c r="N160" i="138"/>
  <c r="G161" i="138"/>
  <c r="H161" i="138"/>
  <c r="I161" i="138"/>
  <c r="J161" i="138"/>
  <c r="K161" i="138"/>
  <c r="L161" i="138"/>
  <c r="M161" i="138"/>
  <c r="N161" i="138"/>
  <c r="G162" i="138"/>
  <c r="H162" i="138"/>
  <c r="I162" i="138"/>
  <c r="J162" i="138"/>
  <c r="K162" i="138"/>
  <c r="L162" i="138"/>
  <c r="M162" i="138"/>
  <c r="N162" i="138"/>
  <c r="G163" i="138"/>
  <c r="H163" i="138"/>
  <c r="I163" i="138"/>
  <c r="J163" i="138"/>
  <c r="K163" i="138"/>
  <c r="L163" i="138"/>
  <c r="M163" i="138"/>
  <c r="N163" i="138"/>
  <c r="G164" i="138"/>
  <c r="H164" i="138"/>
  <c r="I164" i="138"/>
  <c r="J164" i="138"/>
  <c r="K164" i="138"/>
  <c r="L164" i="138"/>
  <c r="M164" i="138"/>
  <c r="N164" i="138"/>
  <c r="G165" i="138"/>
  <c r="H165" i="138"/>
  <c r="I165" i="138"/>
  <c r="J165" i="138"/>
  <c r="K165" i="138"/>
  <c r="L165" i="138"/>
  <c r="M165" i="138"/>
  <c r="N165" i="138"/>
  <c r="G166" i="138"/>
  <c r="H166" i="138"/>
  <c r="I166" i="138"/>
  <c r="J166" i="138"/>
  <c r="K166" i="138"/>
  <c r="L166" i="138"/>
  <c r="M166" i="138"/>
  <c r="N166" i="138"/>
  <c r="G167" i="138"/>
  <c r="H167" i="138"/>
  <c r="I167" i="138"/>
  <c r="J167" i="138"/>
  <c r="K167" i="138"/>
  <c r="L167" i="138"/>
  <c r="M167" i="138"/>
  <c r="N167" i="138"/>
  <c r="G168" i="138"/>
  <c r="H168" i="138"/>
  <c r="I168" i="138"/>
  <c r="J168" i="138"/>
  <c r="K168" i="138"/>
  <c r="L168" i="138"/>
  <c r="M168" i="138"/>
  <c r="N168" i="138"/>
  <c r="G169" i="138"/>
  <c r="H169" i="138"/>
  <c r="I169" i="138"/>
  <c r="J169" i="138"/>
  <c r="K169" i="138"/>
  <c r="L169" i="138"/>
  <c r="M169" i="138"/>
  <c r="N169" i="138"/>
  <c r="G170" i="138"/>
  <c r="H170" i="138"/>
  <c r="I170" i="138"/>
  <c r="J170" i="138"/>
  <c r="K170" i="138"/>
  <c r="L170" i="138"/>
  <c r="M170" i="138"/>
  <c r="N170" i="138"/>
  <c r="G171" i="138"/>
  <c r="H171" i="138"/>
  <c r="I171" i="138"/>
  <c r="J171" i="138"/>
  <c r="K171" i="138"/>
  <c r="L171" i="138"/>
  <c r="M171" i="138"/>
  <c r="N171" i="138"/>
  <c r="G172" i="138"/>
  <c r="H172" i="138"/>
  <c r="I172" i="138"/>
  <c r="J172" i="138"/>
  <c r="K172" i="138"/>
  <c r="L172" i="138"/>
  <c r="M172" i="138"/>
  <c r="N172" i="138"/>
  <c r="G173" i="138"/>
  <c r="H173" i="138"/>
  <c r="I173" i="138"/>
  <c r="J173" i="138"/>
  <c r="K173" i="138"/>
  <c r="L173" i="138"/>
  <c r="M173" i="138"/>
  <c r="N173" i="138"/>
  <c r="G174" i="138"/>
  <c r="H174" i="138"/>
  <c r="I174" i="138"/>
  <c r="J174" i="138"/>
  <c r="K174" i="138"/>
  <c r="L174" i="138"/>
  <c r="M174" i="138"/>
  <c r="N174" i="138"/>
  <c r="H25" i="138"/>
  <c r="I25" i="138"/>
  <c r="J25" i="138"/>
  <c r="K25" i="138"/>
  <c r="L25" i="138"/>
  <c r="M25" i="138"/>
  <c r="N25" i="138"/>
  <c r="G25" i="138"/>
  <c r="N22" i="138" l="1"/>
  <c r="M22" i="138"/>
  <c r="L22" i="138"/>
  <c r="O173" i="138"/>
  <c r="O138" i="138"/>
  <c r="O135" i="138"/>
  <c r="O132" i="138"/>
  <c r="O129" i="138"/>
  <c r="O126" i="138"/>
  <c r="O123" i="138"/>
  <c r="O120" i="138"/>
  <c r="O117" i="138"/>
  <c r="O114" i="138"/>
  <c r="O144" i="138"/>
  <c r="O141" i="138"/>
  <c r="O147" i="138"/>
  <c r="O150" i="138"/>
  <c r="O153" i="138"/>
  <c r="O170" i="138"/>
  <c r="O167" i="138"/>
  <c r="O164" i="138"/>
  <c r="O161" i="138"/>
  <c r="O158" i="138"/>
  <c r="O155" i="138"/>
  <c r="O152" i="138"/>
  <c r="O149" i="138"/>
  <c r="O111" i="138"/>
  <c r="O146" i="138"/>
  <c r="O143" i="138"/>
  <c r="O140" i="138"/>
  <c r="O137" i="138"/>
  <c r="O134" i="138"/>
  <c r="O174" i="138"/>
  <c r="O156" i="138"/>
  <c r="O108" i="138"/>
  <c r="O105" i="138"/>
  <c r="O102" i="138"/>
  <c r="O99" i="138"/>
  <c r="O96" i="138"/>
  <c r="O93" i="138"/>
  <c r="O90" i="138"/>
  <c r="O87" i="138"/>
  <c r="O84" i="138"/>
  <c r="O81" i="138"/>
  <c r="O78" i="138"/>
  <c r="O75" i="138"/>
  <c r="O72" i="138"/>
  <c r="O69" i="138"/>
  <c r="O66" i="138"/>
  <c r="O63" i="138"/>
  <c r="O60" i="138"/>
  <c r="O57" i="138"/>
  <c r="O54" i="138"/>
  <c r="O51" i="138"/>
  <c r="O48" i="138"/>
  <c r="O45" i="138"/>
  <c r="O42" i="138"/>
  <c r="O39" i="138"/>
  <c r="O36" i="138"/>
  <c r="O33" i="138"/>
  <c r="O30" i="138"/>
  <c r="O27" i="138"/>
  <c r="O171" i="138"/>
  <c r="K22" i="138"/>
  <c r="J22" i="138"/>
  <c r="O162" i="138"/>
  <c r="O159" i="138"/>
  <c r="O165" i="138"/>
  <c r="I22" i="138"/>
  <c r="H22" i="138"/>
  <c r="O131" i="138"/>
  <c r="O128" i="138"/>
  <c r="O125" i="138"/>
  <c r="O122" i="138"/>
  <c r="O119" i="138"/>
  <c r="O116" i="138"/>
  <c r="O113" i="138"/>
  <c r="O110" i="138"/>
  <c r="O169" i="138"/>
  <c r="O154" i="138"/>
  <c r="O145" i="138"/>
  <c r="O130" i="138"/>
  <c r="O124" i="138"/>
  <c r="O109" i="138"/>
  <c r="O103" i="138"/>
  <c r="O97" i="138"/>
  <c r="O91" i="138"/>
  <c r="O88" i="138"/>
  <c r="O85" i="138"/>
  <c r="O82" i="138"/>
  <c r="O79" i="138"/>
  <c r="O76" i="138"/>
  <c r="O73" i="138"/>
  <c r="O70" i="138"/>
  <c r="O67" i="138"/>
  <c r="O64" i="138"/>
  <c r="O61" i="138"/>
  <c r="O58" i="138"/>
  <c r="O55" i="138"/>
  <c r="O52" i="138"/>
  <c r="O49" i="138"/>
  <c r="O46" i="138"/>
  <c r="O43" i="138"/>
  <c r="O40" i="138"/>
  <c r="O37" i="138"/>
  <c r="O34" i="138"/>
  <c r="O31" i="138"/>
  <c r="O28" i="138"/>
  <c r="O163" i="138"/>
  <c r="O157" i="138"/>
  <c r="O151" i="138"/>
  <c r="O139" i="138"/>
  <c r="O133" i="138"/>
  <c r="O127" i="138"/>
  <c r="O121" i="138"/>
  <c r="O115" i="138"/>
  <c r="O100" i="138"/>
  <c r="O168" i="138"/>
  <c r="O172" i="138"/>
  <c r="O160" i="138"/>
  <c r="O148" i="138"/>
  <c r="O142" i="138"/>
  <c r="O136" i="138"/>
  <c r="O118" i="138"/>
  <c r="O112" i="138"/>
  <c r="O106" i="138"/>
  <c r="O94" i="138"/>
  <c r="O166" i="138"/>
  <c r="O107" i="138"/>
  <c r="O104" i="138"/>
  <c r="O101" i="138"/>
  <c r="O98" i="138"/>
  <c r="O95" i="138"/>
  <c r="O92" i="138"/>
  <c r="O89" i="138"/>
  <c r="O86" i="138"/>
  <c r="O83" i="138"/>
  <c r="O80" i="138"/>
  <c r="O77" i="138"/>
  <c r="O74" i="138"/>
  <c r="O71" i="138"/>
  <c r="O68" i="138"/>
  <c r="O65" i="138"/>
  <c r="O62" i="138"/>
  <c r="O59" i="138"/>
  <c r="O56" i="138"/>
  <c r="O53" i="138"/>
  <c r="O50" i="138"/>
  <c r="O47" i="138"/>
  <c r="O44" i="138"/>
  <c r="O41" i="138"/>
  <c r="O38" i="138"/>
  <c r="O35" i="138"/>
  <c r="O32" i="138"/>
  <c r="O29" i="138"/>
  <c r="O26" i="138"/>
  <c r="G22" i="138"/>
  <c r="O25" i="138"/>
  <c r="K1" i="138"/>
  <c r="C5" i="138"/>
  <c r="C4" i="138"/>
  <c r="C3" i="138"/>
  <c r="C2" i="138"/>
  <c r="C2" i="10"/>
  <c r="J1" i="10"/>
  <c r="C3" i="10" l="1"/>
  <c r="C4" i="10"/>
  <c r="C5" i="10"/>
  <c r="N22" i="10" l="1"/>
  <c r="F12" i="143" s="1"/>
  <c r="N23" i="10"/>
  <c r="O23" i="138"/>
  <c r="G10" i="143" s="1"/>
  <c r="O22" i="138"/>
  <c r="F10" i="143" s="1"/>
  <c r="F14" i="143" l="1"/>
  <c r="G12" i="143"/>
  <c r="G14" i="14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<sst xmlns="http://schemas.openxmlformats.org/spreadsheetml/2006/main" count="347" uniqueCount="124">
  <si>
    <t>Vorname</t>
  </si>
  <si>
    <t>Name</t>
  </si>
  <si>
    <t>Anzahl Starts</t>
  </si>
  <si>
    <t>Startgeld</t>
  </si>
  <si>
    <t>Ort</t>
  </si>
  <si>
    <t>Jg.</t>
  </si>
  <si>
    <t>M4</t>
  </si>
  <si>
    <t>Ohne Startgeld</t>
  </si>
  <si>
    <t>Datum</t>
  </si>
  <si>
    <t>Anlass</t>
  </si>
  <si>
    <t>Organisator</t>
  </si>
  <si>
    <t>Jahr</t>
  </si>
  <si>
    <t>Kat</t>
  </si>
  <si>
    <t>M1</t>
  </si>
  <si>
    <t>M2</t>
  </si>
  <si>
    <t>M3</t>
  </si>
  <si>
    <t>K1</t>
  </si>
  <si>
    <t>K2</t>
  </si>
  <si>
    <t>K3</t>
  </si>
  <si>
    <t>K4</t>
  </si>
  <si>
    <t>Mädchen 1</t>
  </si>
  <si>
    <t>Mädchen 2</t>
  </si>
  <si>
    <t>Mädchen 3</t>
  </si>
  <si>
    <t>Mädchen 4</t>
  </si>
  <si>
    <t>Knaben 1</t>
  </si>
  <si>
    <t>Knaben 2</t>
  </si>
  <si>
    <t>Knaben 3</t>
  </si>
  <si>
    <t>Knaben 4</t>
  </si>
  <si>
    <t>Verein</t>
  </si>
  <si>
    <t>Email</t>
  </si>
  <si>
    <t>Kategorien / Startgelder</t>
  </si>
  <si>
    <t>Jg von</t>
  </si>
  <si>
    <t>Jg bis</t>
  </si>
  <si>
    <t>Jg. von</t>
  </si>
  <si>
    <t>Jg. bis</t>
  </si>
  <si>
    <t>Status</t>
  </si>
  <si>
    <t>Die ausgefüllte Anmeldung als Excel (bitte nicht PDF) mailen an</t>
  </si>
  <si>
    <t xml:space="preserve">Anmeldeschluss: </t>
  </si>
  <si>
    <t>Riegenverantwortliche/r</t>
  </si>
  <si>
    <t>Allgemeiner Wettkampf</t>
  </si>
  <si>
    <t>Geräteturnen Turner</t>
  </si>
  <si>
    <t>K5</t>
  </si>
  <si>
    <t>K6</t>
  </si>
  <si>
    <t>K7</t>
  </si>
  <si>
    <t>K Herren</t>
  </si>
  <si>
    <t>Geräteturnen</t>
  </si>
  <si>
    <t>K Damen</t>
  </si>
  <si>
    <t>K?</t>
  </si>
  <si>
    <t>Geräteturnen Turnerinnen</t>
  </si>
  <si>
    <t>Geräteturnen Wertungsrichter</t>
  </si>
  <si>
    <t>Adresse</t>
  </si>
  <si>
    <t>PLZ/Ort</t>
  </si>
  <si>
    <t>Mobile</t>
  </si>
  <si>
    <t>Brevet</t>
  </si>
  <si>
    <t>Wichtige Bestimmung fürs Geräteturnen</t>
  </si>
  <si>
    <t>Meldung Wetungsrichter in separater Mappe</t>
  </si>
  <si>
    <t>Übersicht Verein</t>
  </si>
  <si>
    <t>gemeldet</t>
  </si>
  <si>
    <t>Total</t>
  </si>
  <si>
    <t>Folgende Anzahl WR müssen von den Vereinen oder Riegen gestellt werden:</t>
  </si>
  <si>
    <t>Kategorie 1</t>
  </si>
  <si>
    <t>Kategorie 2</t>
  </si>
  <si>
    <t>Kategorie 3</t>
  </si>
  <si>
    <t>Kategorie 4</t>
  </si>
  <si>
    <t>Kategorie 5</t>
  </si>
  <si>
    <t>Kategorie 6</t>
  </si>
  <si>
    <t>Kategorie 7</t>
  </si>
  <si>
    <t>Kategorie Damen</t>
  </si>
  <si>
    <t>Kategorie Herren</t>
  </si>
  <si>
    <t>Settings Anlass</t>
  </si>
  <si>
    <t>Aktiv</t>
  </si>
  <si>
    <t>Teamwettkampf</t>
  </si>
  <si>
    <t>JA</t>
  </si>
  <si>
    <t>NEIN</t>
  </si>
  <si>
    <t>Jg</t>
  </si>
  <si>
    <t>KatM</t>
  </si>
  <si>
    <t>KatK</t>
  </si>
  <si>
    <t>Allgemeiner Wettkampf Hilfskampfrichter</t>
  </si>
  <si>
    <t/>
  </si>
  <si>
    <t>Gruppenwettkampf</t>
  </si>
  <si>
    <t>Inklusive?</t>
  </si>
  <si>
    <t>Team Mädchen 3</t>
  </si>
  <si>
    <t>Team Mädchen 4</t>
  </si>
  <si>
    <t>Team Knaben 3</t>
  </si>
  <si>
    <t>Team Knaben 4</t>
  </si>
  <si>
    <t>Anzahl Teams an den Teamstafetten</t>
  </si>
  <si>
    <t>Jeder teilnehmende Verein ist verpflichtet, für den ganzen Sonntag</t>
  </si>
  <si>
    <t xml:space="preserve">einen Hilfskampfrichter zu stellen. </t>
  </si>
  <si>
    <t>Anmeldeschluss</t>
  </si>
  <si>
    <t>Email an</t>
  </si>
  <si>
    <t>Kanton / Bezirk</t>
  </si>
  <si>
    <t>Region</t>
  </si>
  <si>
    <t>Ti/Tu</t>
  </si>
  <si>
    <t>leer</t>
  </si>
  <si>
    <t>Team</t>
  </si>
  <si>
    <t>Prio Geräte</t>
  </si>
  <si>
    <t>Bemerkungen</t>
  </si>
  <si>
    <t xml:space="preserve">Es steht den teilnehmenden Riegen frei, WR von anderen Vereinen/Riegen (auch ausserhalb des Kantons) </t>
  </si>
  <si>
    <t>zum Werten anzufragen und sie dafür aufbieten.</t>
  </si>
  <si>
    <t>Vereine, die weniger als die geforderte Anzahl WR stellen, können entweder lediglich</t>
  </si>
  <si>
    <t>mit der max. Anzahl Turner/innen starten oder es wird pro fehlendem WR CHF 100.- in Rechnung gestellt.</t>
  </si>
  <si>
    <t>Team Mädchen A</t>
  </si>
  <si>
    <t>Team Mädchen B</t>
  </si>
  <si>
    <t>Team Knaben A</t>
  </si>
  <si>
    <t>Team Knaben B</t>
  </si>
  <si>
    <t>TeamM</t>
  </si>
  <si>
    <t>TeamK</t>
  </si>
  <si>
    <t>Allg</t>
  </si>
  <si>
    <t>GeTu</t>
  </si>
  <si>
    <t>Typ</t>
  </si>
  <si>
    <t>HiKR / WR</t>
  </si>
  <si>
    <t>ich turne</t>
  </si>
  <si>
    <t>WR</t>
  </si>
  <si>
    <t>Bezirk</t>
  </si>
  <si>
    <r>
      <t xml:space="preserve">Die Zuteilung der Kategorie geschieht automatisch durch Angabe des </t>
    </r>
    <r>
      <rPr>
        <b/>
        <sz val="10"/>
        <rFont val="Arial"/>
        <family val="2"/>
      </rPr>
      <t>Jahrgangs</t>
    </r>
    <r>
      <rPr>
        <sz val="10"/>
        <rFont val="Arial"/>
        <family val="2"/>
      </rPr>
      <t xml:space="preserve"> und der </t>
    </r>
    <r>
      <rPr>
        <b/>
        <sz val="10"/>
        <rFont val="Arial"/>
        <family val="2"/>
      </rPr>
      <t>Kennzeichnung Mädchen (Ti) oder Knabe (Tu)</t>
    </r>
    <r>
      <rPr>
        <sz val="10"/>
        <rFont val="Arial"/>
        <family val="2"/>
      </rPr>
      <t xml:space="preserve"> in der Spalte </t>
    </r>
    <r>
      <rPr>
        <b/>
        <sz val="10"/>
        <rFont val="Arial"/>
        <family val="2"/>
      </rPr>
      <t>"Ti/Tu"</t>
    </r>
  </si>
  <si>
    <t>STV Einsiedeln</t>
  </si>
  <si>
    <t>Einsiedeln</t>
  </si>
  <si>
    <t>Sa/So, 5./6. September 2026</t>
  </si>
  <si>
    <t>Fr, 29. Mai 2026</t>
  </si>
  <si>
    <t>jugend@kstv.ch</t>
  </si>
  <si>
    <t>Sa, 5. September 2026</t>
  </si>
  <si>
    <t>So, 6. September 2026</t>
  </si>
  <si>
    <t xml:space="preserve"> </t>
  </si>
  <si>
    <t>KSTV Jugendturntage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</si>
</sst>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7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i/>
      <sz val="1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u/>
      <sz val="10"/>
      <color theme="10"/>
      <name val="Arial"/>
      <family val="2"/>
    </font>
    <font>
      <i/>
      <sz val="8"/>
      <name val="Arial"/>
      <family val="2"/>
    </font>
    <font>
      <b/>
      <sz val="14"/>
      <name val="Arial"/>
      <family val="2"/>
    </font>
    <font>
      <b/>
      <sz val="14"/>
      <color rgb="FFC00000"/>
      <name val="Arial"/>
      <family val="2"/>
    </font>
    <font>
      <i/>
      <sz val="14"/>
      <name val="Arial"/>
      <family val="2"/>
    </font>
    <font>
      <sz val="10"/>
      <color theme="0" tint="-0.249977111117893"/>
      <name val="Arial"/>
      <family val="2"/>
    </font>
    <font>
      <b/>
      <sz val="14"/>
      <color rgb="FFFF0000"/>
      <name val="Arial"/>
      <family val="2"/>
    </font>
    <font>
      <b/>
      <u/>
      <sz val="14"/>
      <color theme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14"/>
      <name val="Arial"/>
      <family val="2"/>
    </font>
    <font>
      <b/>
      <i/>
      <sz val="10"/>
      <name val="Arial"/>
      <family val="2"/>
    </font>
    <font>
      <b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1"/>
      <color rgb="FFFF0000"/>
      <name val="Arial"/>
      <family val="2"/>
    </font>
    <font>
      <i/>
      <sz val="11"/>
      <name val="Arial"/>
      <family val="2"/>
    </font>
    <font>
      <sz val="6"/>
      <color theme="0" tint="-0.1499984740745262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7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264">
    <xf numFmtId="0" fontId="0" fillId="0" borderId="0" xfId="0"/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3" fillId="2" borderId="0" xfId="0" applyFont="1" applyFill="1" applyAlignment="1">
      <alignment vertical="top"/>
    </xf>
    <xf numFmtId="0" fontId="3" fillId="3" borderId="4" xfId="0" applyFont="1" applyFill="1" applyBorder="1" applyAlignment="1">
      <alignment vertical="top"/>
    </xf>
    <xf numFmtId="0" fontId="3" fillId="3" borderId="5" xfId="0" applyFont="1" applyFill="1" applyBorder="1" applyAlignment="1">
      <alignment vertical="top"/>
    </xf>
    <xf numFmtId="0" fontId="3" fillId="3" borderId="6" xfId="0" applyFont="1" applyFill="1" applyBorder="1" applyAlignment="1">
      <alignment vertical="top"/>
    </xf>
    <xf numFmtId="0" fontId="3" fillId="3" borderId="7" xfId="0" applyFont="1" applyFill="1" applyBorder="1" applyAlignment="1">
      <alignment vertical="top"/>
    </xf>
    <xf numFmtId="0" fontId="7" fillId="4" borderId="8" xfId="0" applyFont="1" applyFill="1" applyBorder="1" applyAlignment="1">
      <alignment vertical="top"/>
    </xf>
    <xf numFmtId="0" fontId="3" fillId="2" borderId="13" xfId="0" applyFont="1" applyFill="1" applyBorder="1" applyAlignment="1">
      <alignment vertical="top"/>
    </xf>
    <xf numFmtId="0" fontId="3" fillId="2" borderId="5" xfId="0" applyFont="1" applyFill="1" applyBorder="1" applyAlignment="1">
      <alignment vertical="top"/>
    </xf>
    <xf numFmtId="0" fontId="3" fillId="2" borderId="6" xfId="0" applyFont="1" applyFill="1" applyBorder="1" applyAlignment="1">
      <alignment vertical="top"/>
    </xf>
    <xf numFmtId="0" fontId="3" fillId="2" borderId="7" xfId="0" applyFont="1" applyFill="1" applyBorder="1" applyAlignment="1">
      <alignment vertical="top"/>
    </xf>
    <xf numFmtId="0" fontId="7" fillId="4" borderId="9" xfId="0" applyFont="1" applyFill="1" applyBorder="1" applyAlignment="1">
      <alignment vertical="top"/>
    </xf>
    <xf numFmtId="0" fontId="3" fillId="2" borderId="3" xfId="0" applyFont="1" applyFill="1" applyBorder="1" applyAlignment="1">
      <alignment vertical="top"/>
    </xf>
    <xf numFmtId="0" fontId="3" fillId="2" borderId="4" xfId="0" applyFont="1" applyFill="1" applyBorder="1" applyAlignment="1">
      <alignment vertical="top"/>
    </xf>
    <xf numFmtId="0" fontId="7" fillId="4" borderId="9" xfId="0" applyFont="1" applyFill="1" applyBorder="1" applyAlignment="1">
      <alignment horizontal="right" vertical="top"/>
    </xf>
    <xf numFmtId="0" fontId="7" fillId="4" borderId="10" xfId="0" applyFont="1" applyFill="1" applyBorder="1" applyAlignment="1">
      <alignment horizontal="right" vertical="top"/>
    </xf>
    <xf numFmtId="0" fontId="3" fillId="2" borderId="11" xfId="0" applyFont="1" applyFill="1" applyBorder="1" applyAlignment="1">
      <alignment vertical="top"/>
    </xf>
    <xf numFmtId="0" fontId="2" fillId="3" borderId="34" xfId="0" applyFont="1" applyFill="1" applyBorder="1" applyAlignment="1">
      <alignment vertical="top"/>
    </xf>
    <xf numFmtId="0" fontId="1" fillId="2" borderId="0" xfId="0" applyFont="1" applyFill="1" applyAlignment="1">
      <alignment vertical="top"/>
    </xf>
    <xf numFmtId="0" fontId="1" fillId="2" borderId="0" xfId="0" applyFont="1" applyFill="1" applyAlignment="1">
      <alignment horizontal="center" vertical="top"/>
    </xf>
    <xf numFmtId="0" fontId="1" fillId="2" borderId="0" xfId="0" applyFont="1" applyFill="1" applyAlignment="1">
      <alignment horizontal="left" vertical="top"/>
    </xf>
    <xf numFmtId="0" fontId="1" fillId="0" borderId="0" xfId="0" applyFont="1" applyAlignment="1">
      <alignment vertical="top"/>
    </xf>
    <xf numFmtId="0" fontId="2" fillId="0" borderId="34" xfId="0" applyFont="1" applyBorder="1" applyAlignment="1" applyProtection="1">
      <alignment vertical="top"/>
      <protection locked="0"/>
    </xf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horizontal="center" vertical="top"/>
    </xf>
    <xf numFmtId="0" fontId="5" fillId="2" borderId="0" xfId="0" applyFont="1" applyFill="1" applyAlignment="1">
      <alignment vertical="top"/>
    </xf>
    <xf numFmtId="0" fontId="2" fillId="2" borderId="0" xfId="0" applyFont="1" applyFill="1" applyAlignment="1">
      <alignment horizontal="right" vertical="top"/>
    </xf>
    <xf numFmtId="0" fontId="2" fillId="2" borderId="0" xfId="0" applyFont="1" applyFill="1" applyAlignment="1">
      <alignment horizontal="left" vertical="top"/>
    </xf>
    <xf numFmtId="0" fontId="10" fillId="2" borderId="0" xfId="0" applyFont="1" applyFill="1" applyAlignment="1">
      <alignment vertical="top"/>
    </xf>
    <xf numFmtId="0" fontId="12" fillId="2" borderId="0" xfId="0" applyFont="1" applyFill="1" applyAlignment="1">
      <alignment vertical="top"/>
    </xf>
    <xf numFmtId="0" fontId="10" fillId="0" borderId="0" xfId="0" applyFont="1" applyAlignment="1">
      <alignment vertical="top"/>
    </xf>
    <xf numFmtId="0" fontId="2" fillId="3" borderId="43" xfId="0" applyFont="1" applyFill="1" applyBorder="1" applyAlignment="1">
      <alignment horizontal="left" vertical="top"/>
    </xf>
    <xf numFmtId="0" fontId="2" fillId="3" borderId="45" xfId="0" applyFont="1" applyFill="1" applyBorder="1" applyAlignment="1">
      <alignment vertical="top"/>
    </xf>
    <xf numFmtId="0" fontId="9" fillId="2" borderId="0" xfId="0" applyFont="1" applyFill="1" applyAlignment="1">
      <alignment horizontal="right" vertical="top"/>
    </xf>
    <xf numFmtId="0" fontId="2" fillId="3" borderId="43" xfId="0" applyFont="1" applyFill="1" applyBorder="1" applyAlignment="1">
      <alignment vertical="top"/>
    </xf>
    <xf numFmtId="1" fontId="9" fillId="2" borderId="0" xfId="0" applyNumberFormat="1" applyFont="1" applyFill="1" applyAlignment="1">
      <alignment horizontal="right" vertical="top"/>
    </xf>
    <xf numFmtId="0" fontId="1" fillId="0" borderId="34" xfId="0" applyFont="1" applyBorder="1" applyAlignment="1" applyProtection="1">
      <alignment vertical="top"/>
      <protection locked="0"/>
    </xf>
    <xf numFmtId="0" fontId="2" fillId="3" borderId="34" xfId="0" applyFont="1" applyFill="1" applyBorder="1" applyAlignment="1">
      <alignment horizontal="center" vertical="top"/>
    </xf>
    <xf numFmtId="0" fontId="5" fillId="2" borderId="0" xfId="0" applyFont="1" applyFill="1" applyAlignment="1">
      <alignment horizontal="center" vertical="top"/>
    </xf>
    <xf numFmtId="0" fontId="5" fillId="2" borderId="0" xfId="0" applyFont="1" applyFill="1" applyAlignment="1">
      <alignment horizontal="right" vertical="top"/>
    </xf>
    <xf numFmtId="1" fontId="5" fillId="2" borderId="0" xfId="0" applyNumberFormat="1" applyFont="1" applyFill="1" applyAlignment="1">
      <alignment horizontal="right" vertical="top"/>
    </xf>
    <xf numFmtId="0" fontId="5" fillId="0" borderId="0" xfId="0" applyFont="1" applyAlignment="1">
      <alignment vertical="top"/>
    </xf>
    <xf numFmtId="0" fontId="1" fillId="2" borderId="0" xfId="0" applyFont="1" applyFill="1" applyAlignment="1">
      <alignment horizontal="right" vertical="top"/>
    </xf>
    <xf numFmtId="1" fontId="1" fillId="2" borderId="0" xfId="0" applyNumberFormat="1" applyFont="1" applyFill="1" applyAlignment="1">
      <alignment horizontal="right" vertical="top"/>
    </xf>
    <xf numFmtId="0" fontId="1" fillId="0" borderId="35" xfId="0" applyFont="1" applyBorder="1" applyAlignment="1" applyProtection="1">
      <alignment vertical="top"/>
      <protection locked="0"/>
    </xf>
    <xf numFmtId="0" fontId="1" fillId="0" borderId="36" xfId="0" applyFont="1" applyBorder="1" applyAlignment="1" applyProtection="1">
      <alignment vertical="top"/>
      <protection locked="0"/>
    </xf>
    <xf numFmtId="0" fontId="1" fillId="0" borderId="36" xfId="0" applyFont="1" applyBorder="1" applyAlignment="1" applyProtection="1">
      <alignment horizontal="center" vertical="top"/>
      <protection locked="0"/>
    </xf>
    <xf numFmtId="0" fontId="1" fillId="0" borderId="38" xfId="0" applyFont="1" applyBorder="1" applyAlignment="1" applyProtection="1">
      <alignment vertical="top"/>
      <protection locked="0"/>
    </xf>
    <xf numFmtId="0" fontId="1" fillId="0" borderId="2" xfId="0" applyFont="1" applyBorder="1" applyAlignment="1" applyProtection="1">
      <alignment vertical="top"/>
      <protection locked="0"/>
    </xf>
    <xf numFmtId="0" fontId="1" fillId="0" borderId="2" xfId="0" applyFont="1" applyBorder="1" applyAlignment="1" applyProtection="1">
      <alignment horizontal="center" vertical="top"/>
      <protection locked="0"/>
    </xf>
    <xf numFmtId="0" fontId="1" fillId="0" borderId="40" xfId="0" applyFont="1" applyBorder="1" applyAlignment="1" applyProtection="1">
      <alignment vertical="top"/>
      <protection locked="0"/>
    </xf>
    <xf numFmtId="0" fontId="1" fillId="0" borderId="41" xfId="0" applyFont="1" applyBorder="1" applyAlignment="1" applyProtection="1">
      <alignment vertical="top"/>
      <protection locked="0"/>
    </xf>
    <xf numFmtId="0" fontId="1" fillId="0" borderId="41" xfId="0" applyFont="1" applyBorder="1" applyAlignment="1" applyProtection="1">
      <alignment horizontal="center" vertical="top"/>
      <protection locked="0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left" vertical="top"/>
    </xf>
    <xf numFmtId="0" fontId="2" fillId="3" borderId="34" xfId="0" applyFont="1" applyFill="1" applyBorder="1" applyAlignment="1">
      <alignment horizontal="left" vertical="top" indent="1"/>
    </xf>
    <xf numFmtId="0" fontId="11" fillId="9" borderId="43" xfId="0" applyFont="1" applyFill="1" applyBorder="1" applyAlignment="1">
      <alignment vertical="top"/>
    </xf>
    <xf numFmtId="0" fontId="1" fillId="8" borderId="36" xfId="0" applyFont="1" applyFill="1" applyBorder="1" applyAlignment="1">
      <alignment horizontal="center" vertical="top"/>
    </xf>
    <xf numFmtId="0" fontId="1" fillId="8" borderId="2" xfId="0" applyFont="1" applyFill="1" applyBorder="1" applyAlignment="1">
      <alignment horizontal="center" vertical="top"/>
    </xf>
    <xf numFmtId="0" fontId="1" fillId="8" borderId="41" xfId="0" applyFont="1" applyFill="1" applyBorder="1" applyAlignment="1">
      <alignment horizontal="center" vertical="top"/>
    </xf>
    <xf numFmtId="0" fontId="2" fillId="3" borderId="44" xfId="0" applyFont="1" applyFill="1" applyBorder="1" applyAlignment="1">
      <alignment vertical="top"/>
    </xf>
    <xf numFmtId="0" fontId="10" fillId="9" borderId="44" xfId="0" applyFont="1" applyFill="1" applyBorder="1" applyAlignment="1">
      <alignment horizontal="center" vertical="top"/>
    </xf>
    <xf numFmtId="0" fontId="10" fillId="9" borderId="44" xfId="0" applyFont="1" applyFill="1" applyBorder="1" applyAlignment="1">
      <alignment vertical="top"/>
    </xf>
    <xf numFmtId="0" fontId="12" fillId="9" borderId="44" xfId="0" applyFont="1" applyFill="1" applyBorder="1" applyAlignment="1">
      <alignment vertical="top"/>
    </xf>
    <xf numFmtId="0" fontId="10" fillId="9" borderId="45" xfId="0" applyFont="1" applyFill="1" applyBorder="1" applyAlignment="1">
      <alignment horizontal="center" vertical="top"/>
    </xf>
    <xf numFmtId="0" fontId="2" fillId="3" borderId="34" xfId="0" quotePrefix="1" applyFont="1" applyFill="1" applyBorder="1" applyAlignment="1">
      <alignment vertical="top"/>
    </xf>
    <xf numFmtId="0" fontId="14" fillId="2" borderId="47" xfId="0" applyFont="1" applyFill="1" applyBorder="1" applyAlignment="1">
      <alignment horizontal="right"/>
    </xf>
    <xf numFmtId="0" fontId="14" fillId="2" borderId="47" xfId="0" applyFont="1" applyFill="1" applyBorder="1"/>
    <xf numFmtId="0" fontId="10" fillId="2" borderId="0" xfId="0" applyFont="1" applyFill="1" applyAlignment="1">
      <alignment horizontal="center" vertical="top"/>
    </xf>
    <xf numFmtId="0" fontId="10" fillId="2" borderId="0" xfId="0" applyFont="1" applyFill="1" applyAlignment="1">
      <alignment horizontal="right" vertical="top"/>
    </xf>
    <xf numFmtId="0" fontId="10" fillId="2" borderId="0" xfId="0" applyFont="1" applyFill="1" applyAlignment="1">
      <alignment horizontal="left" vertical="top"/>
    </xf>
    <xf numFmtId="0" fontId="13" fillId="2" borderId="0" xfId="0" applyFont="1" applyFill="1" applyAlignment="1">
      <alignment horizontal="center" vertical="top"/>
    </xf>
    <xf numFmtId="0" fontId="16" fillId="2" borderId="0" xfId="0" applyFont="1" applyFill="1" applyAlignment="1">
      <alignment vertical="top"/>
    </xf>
    <xf numFmtId="0" fontId="17" fillId="2" borderId="0" xfId="0" applyFont="1" applyFill="1" applyAlignment="1">
      <alignment vertical="top"/>
    </xf>
    <xf numFmtId="0" fontId="9" fillId="2" borderId="0" xfId="0" applyFont="1" applyFill="1" applyAlignment="1">
      <alignment vertical="top"/>
    </xf>
    <xf numFmtId="0" fontId="16" fillId="0" borderId="0" xfId="0" applyFont="1" applyAlignment="1">
      <alignment vertical="top"/>
    </xf>
    <xf numFmtId="0" fontId="2" fillId="3" borderId="34" xfId="0" applyFont="1" applyFill="1" applyBorder="1" applyAlignment="1">
      <alignment vertical="center"/>
    </xf>
    <xf numFmtId="0" fontId="2" fillId="3" borderId="43" xfId="0" applyFont="1" applyFill="1" applyBorder="1" applyAlignment="1">
      <alignment vertical="center"/>
    </xf>
    <xf numFmtId="0" fontId="2" fillId="3" borderId="34" xfId="0" applyFont="1" applyFill="1" applyBorder="1" applyAlignment="1">
      <alignment horizontal="left" vertical="center"/>
    </xf>
    <xf numFmtId="0" fontId="18" fillId="2" borderId="47" xfId="0" applyFont="1" applyFill="1" applyBorder="1" applyAlignment="1">
      <alignment vertical="top"/>
    </xf>
    <xf numFmtId="0" fontId="18" fillId="2" borderId="47" xfId="0" applyFont="1" applyFill="1" applyBorder="1" applyAlignment="1">
      <alignment horizontal="center" vertical="top"/>
    </xf>
    <xf numFmtId="0" fontId="18" fillId="2" borderId="47" xfId="0" applyFont="1" applyFill="1" applyBorder="1" applyAlignment="1">
      <alignment horizontal="left" vertical="top"/>
    </xf>
    <xf numFmtId="0" fontId="1" fillId="8" borderId="37" xfId="0" applyFont="1" applyFill="1" applyBorder="1" applyAlignment="1">
      <alignment horizontal="center" vertical="top"/>
    </xf>
    <xf numFmtId="0" fontId="1" fillId="8" borderId="39" xfId="0" applyFont="1" applyFill="1" applyBorder="1" applyAlignment="1">
      <alignment horizontal="center" vertical="top"/>
    </xf>
    <xf numFmtId="0" fontId="1" fillId="8" borderId="42" xfId="0" applyFont="1" applyFill="1" applyBorder="1" applyAlignment="1">
      <alignment horizontal="center" vertical="top"/>
    </xf>
    <xf numFmtId="0" fontId="3" fillId="2" borderId="34" xfId="0" applyFont="1" applyFill="1" applyBorder="1" applyAlignment="1">
      <alignment vertical="top"/>
    </xf>
    <xf numFmtId="0" fontId="3" fillId="3" borderId="0" xfId="0" applyFont="1" applyFill="1" applyAlignment="1">
      <alignment vertical="top"/>
    </xf>
    <xf numFmtId="0" fontId="19" fillId="3" borderId="0" xfId="0" applyFont="1" applyFill="1" applyAlignment="1">
      <alignment vertical="top"/>
    </xf>
    <xf numFmtId="0" fontId="2" fillId="2" borderId="0" xfId="1" applyNumberFormat="1" applyFont="1" applyFill="1" applyBorder="1" applyAlignment="1" applyProtection="1">
      <alignment horizontal="right" vertical="top"/>
    </xf>
    <xf numFmtId="0" fontId="10" fillId="8" borderId="43" xfId="0" applyFont="1" applyFill="1" applyBorder="1" applyAlignment="1">
      <alignment vertical="top"/>
    </xf>
    <xf numFmtId="0" fontId="10" fillId="8" borderId="45" xfId="0" applyFont="1" applyFill="1" applyBorder="1" applyAlignment="1">
      <alignment vertical="top"/>
    </xf>
    <xf numFmtId="0" fontId="15" fillId="9" borderId="43" xfId="2" applyFont="1" applyFill="1" applyBorder="1" applyAlignment="1" applyProtection="1">
      <alignment vertical="top"/>
    </xf>
    <xf numFmtId="0" fontId="15" fillId="9" borderId="44" xfId="2" applyFont="1" applyFill="1" applyBorder="1" applyAlignment="1" applyProtection="1">
      <alignment vertical="top"/>
    </xf>
    <xf numFmtId="0" fontId="15" fillId="9" borderId="45" xfId="2" applyFont="1" applyFill="1" applyBorder="1" applyAlignment="1" applyProtection="1">
      <alignment vertical="top"/>
    </xf>
    <xf numFmtId="0" fontId="1" fillId="0" borderId="37" xfId="0" applyFont="1" applyBorder="1" applyAlignment="1" applyProtection="1">
      <alignment vertical="top"/>
      <protection locked="0"/>
    </xf>
    <xf numFmtId="0" fontId="1" fillId="0" borderId="39" xfId="0" applyFont="1" applyBorder="1" applyAlignment="1" applyProtection="1">
      <alignment vertical="top"/>
      <protection locked="0"/>
    </xf>
    <xf numFmtId="0" fontId="1" fillId="0" borderId="42" xfId="0" applyFont="1" applyBorder="1" applyAlignment="1" applyProtection="1">
      <alignment vertical="top"/>
      <protection locked="0"/>
    </xf>
    <xf numFmtId="0" fontId="1" fillId="2" borderId="0" xfId="0" applyFont="1" applyFill="1" applyAlignment="1">
      <alignment horizontal="left" vertical="top" indent="1"/>
    </xf>
    <xf numFmtId="0" fontId="1" fillId="2" borderId="0" xfId="0" applyFont="1" applyFill="1"/>
    <xf numFmtId="0" fontId="2" fillId="2" borderId="0" xfId="0" applyFont="1" applyFill="1"/>
    <xf numFmtId="0" fontId="20" fillId="2" borderId="0" xfId="0" applyFont="1" applyFill="1" applyAlignment="1">
      <alignment horizontal="left" vertical="top"/>
    </xf>
    <xf numFmtId="0" fontId="21" fillId="2" borderId="0" xfId="0" applyFont="1" applyFill="1"/>
    <xf numFmtId="0" fontId="20" fillId="3" borderId="43" xfId="0" applyFont="1" applyFill="1" applyBorder="1" applyAlignment="1">
      <alignment vertical="top"/>
    </xf>
    <xf numFmtId="0" fontId="20" fillId="3" borderId="44" xfId="0" applyFont="1" applyFill="1" applyBorder="1" applyAlignment="1">
      <alignment horizontal="center" vertical="top"/>
    </xf>
    <xf numFmtId="0" fontId="20" fillId="3" borderId="44" xfId="0" applyFont="1" applyFill="1" applyBorder="1" applyAlignment="1">
      <alignment vertical="top"/>
    </xf>
    <xf numFmtId="0" fontId="20" fillId="3" borderId="44" xfId="0" applyFont="1" applyFill="1" applyBorder="1" applyAlignment="1">
      <alignment horizontal="right" vertical="top"/>
    </xf>
    <xf numFmtId="0" fontId="20" fillId="3" borderId="45" xfId="0" applyFont="1" applyFill="1" applyBorder="1" applyAlignment="1">
      <alignment vertical="top"/>
    </xf>
    <xf numFmtId="0" fontId="22" fillId="2" borderId="0" xfId="0" applyFont="1" applyFill="1" applyAlignment="1">
      <alignment vertical="top"/>
    </xf>
    <xf numFmtId="0" fontId="23" fillId="2" borderId="0" xfId="0" applyFont="1" applyFill="1"/>
    <xf numFmtId="0" fontId="22" fillId="2" borderId="0" xfId="0" applyFont="1" applyFill="1" applyAlignment="1">
      <alignment horizontal="left" vertical="top"/>
    </xf>
    <xf numFmtId="0" fontId="22" fillId="2" borderId="0" xfId="0" applyFont="1" applyFill="1" applyAlignment="1">
      <alignment horizontal="center" vertical="top"/>
    </xf>
    <xf numFmtId="0" fontId="24" fillId="2" borderId="57" xfId="0" applyFont="1" applyFill="1" applyBorder="1"/>
    <xf numFmtId="0" fontId="22" fillId="2" borderId="57" xfId="0" applyFont="1" applyFill="1" applyBorder="1" applyAlignment="1">
      <alignment horizontal="left" vertical="top"/>
    </xf>
    <xf numFmtId="0" fontId="25" fillId="2" borderId="0" xfId="0" applyFont="1" applyFill="1" applyAlignment="1">
      <alignment vertical="top"/>
    </xf>
    <xf numFmtId="0" fontId="22" fillId="0" borderId="0" xfId="0" applyFont="1" applyAlignment="1">
      <alignment vertical="top"/>
    </xf>
    <xf numFmtId="0" fontId="2" fillId="8" borderId="34" xfId="0" applyFont="1" applyFill="1" applyBorder="1" applyAlignment="1">
      <alignment vertical="top"/>
    </xf>
    <xf numFmtId="0" fontId="2" fillId="2" borderId="58" xfId="0" applyFont="1" applyFill="1" applyBorder="1" applyAlignment="1">
      <alignment horizontal="left" vertical="top"/>
    </xf>
    <xf numFmtId="0" fontId="2" fillId="2" borderId="58" xfId="0" applyFont="1" applyFill="1" applyBorder="1" applyAlignment="1">
      <alignment horizontal="right" vertical="top"/>
    </xf>
    <xf numFmtId="0" fontId="2" fillId="2" borderId="58" xfId="0" applyFont="1" applyFill="1" applyBorder="1" applyAlignment="1">
      <alignment vertical="top"/>
    </xf>
    <xf numFmtId="0" fontId="19" fillId="2" borderId="44" xfId="0" applyFont="1" applyFill="1" applyBorder="1" applyAlignment="1">
      <alignment horizontal="left" vertical="top" indent="1"/>
    </xf>
    <xf numFmtId="0" fontId="19" fillId="2" borderId="44" xfId="0" applyFont="1" applyFill="1" applyBorder="1" applyAlignment="1">
      <alignment horizontal="right" vertical="top"/>
    </xf>
    <xf numFmtId="0" fontId="7" fillId="4" borderId="12" xfId="0" applyFont="1" applyFill="1" applyBorder="1" applyAlignment="1">
      <alignment vertical="top"/>
    </xf>
    <xf numFmtId="0" fontId="7" fillId="4" borderId="13" xfId="0" applyFont="1" applyFill="1" applyBorder="1" applyAlignment="1">
      <alignment vertical="top"/>
    </xf>
    <xf numFmtId="0" fontId="6" fillId="4" borderId="13" xfId="0" applyFont="1" applyFill="1" applyBorder="1" applyAlignment="1">
      <alignment vertical="top"/>
    </xf>
    <xf numFmtId="0" fontId="6" fillId="4" borderId="14" xfId="0" applyFont="1" applyFill="1" applyBorder="1" applyAlignment="1">
      <alignment vertical="top"/>
    </xf>
    <xf numFmtId="0" fontId="7" fillId="3" borderId="12" xfId="0" applyFont="1" applyFill="1" applyBorder="1" applyAlignment="1">
      <alignment vertical="top"/>
    </xf>
    <xf numFmtId="0" fontId="7" fillId="3" borderId="13" xfId="0" applyFont="1" applyFill="1" applyBorder="1" applyAlignment="1">
      <alignment vertical="top"/>
    </xf>
    <xf numFmtId="0" fontId="6" fillId="3" borderId="13" xfId="0" applyFont="1" applyFill="1" applyBorder="1" applyAlignment="1">
      <alignment vertical="top"/>
    </xf>
    <xf numFmtId="0" fontId="6" fillId="3" borderId="14" xfId="0" applyFont="1" applyFill="1" applyBorder="1" applyAlignment="1">
      <alignment vertical="top"/>
    </xf>
    <xf numFmtId="0" fontId="7" fillId="3" borderId="3" xfId="0" applyFont="1" applyFill="1" applyBorder="1" applyAlignment="1">
      <alignment vertical="top"/>
    </xf>
    <xf numFmtId="0" fontId="6" fillId="3" borderId="4" xfId="0" applyFont="1" applyFill="1" applyBorder="1" applyAlignment="1">
      <alignment vertical="top"/>
    </xf>
    <xf numFmtId="0" fontId="7" fillId="3" borderId="0" xfId="0" applyFont="1" applyFill="1" applyAlignment="1">
      <alignment vertical="top"/>
    </xf>
    <xf numFmtId="0" fontId="6" fillId="3" borderId="0" xfId="0" applyFont="1" applyFill="1" applyAlignment="1">
      <alignment vertical="top"/>
    </xf>
    <xf numFmtId="0" fontId="3" fillId="2" borderId="45" xfId="0" applyFont="1" applyFill="1" applyBorder="1" applyAlignment="1">
      <alignment vertical="top"/>
    </xf>
    <xf numFmtId="0" fontId="7" fillId="4" borderId="59" xfId="0" applyFont="1" applyFill="1" applyBorder="1" applyAlignment="1">
      <alignment horizontal="right" vertical="top"/>
    </xf>
    <xf numFmtId="0" fontId="1" fillId="2" borderId="3" xfId="0" applyFont="1" applyFill="1" applyBorder="1" applyAlignment="1">
      <alignment vertical="top"/>
    </xf>
    <xf numFmtId="0" fontId="1" fillId="2" borderId="4" xfId="0" applyFont="1" applyFill="1" applyBorder="1" applyAlignment="1">
      <alignment vertical="top"/>
    </xf>
    <xf numFmtId="1" fontId="1" fillId="0" borderId="27" xfId="3" applyNumberFormat="1" applyBorder="1" applyAlignment="1" applyProtection="1">
      <alignment horizontal="right" vertical="top"/>
      <protection locked="0"/>
    </xf>
    <xf numFmtId="1" fontId="1" fillId="0" borderId="29" xfId="3" applyNumberFormat="1" applyBorder="1" applyAlignment="1" applyProtection="1">
      <alignment horizontal="right" vertical="top"/>
      <protection locked="0"/>
    </xf>
    <xf numFmtId="0" fontId="1" fillId="3" borderId="0" xfId="0" applyFont="1" applyFill="1" applyAlignment="1">
      <alignment vertical="top"/>
    </xf>
    <xf numFmtId="0" fontId="1" fillId="0" borderId="26" xfId="3" applyBorder="1" applyAlignment="1" applyProtection="1">
      <alignment horizontal="right" vertical="top"/>
      <protection locked="0"/>
    </xf>
    <xf numFmtId="0" fontId="1" fillId="0" borderId="34" xfId="3" applyBorder="1" applyAlignment="1" applyProtection="1">
      <alignment horizontal="right" vertical="top"/>
      <protection locked="0"/>
    </xf>
    <xf numFmtId="0" fontId="6" fillId="3" borderId="0" xfId="0" applyFont="1" applyFill="1" applyAlignment="1">
      <alignment horizontal="right" vertical="top"/>
    </xf>
    <xf numFmtId="0" fontId="1" fillId="3" borderId="0" xfId="0" applyFont="1" applyFill="1" applyAlignment="1">
      <alignment horizontal="right" vertical="top"/>
    </xf>
    <xf numFmtId="0" fontId="3" fillId="2" borderId="28" xfId="0" applyFont="1" applyFill="1" applyBorder="1" applyAlignment="1">
      <alignment vertical="top"/>
    </xf>
    <xf numFmtId="0" fontId="3" fillId="2" borderId="30" xfId="0" applyFont="1" applyFill="1" applyBorder="1" applyAlignment="1">
      <alignment vertical="top"/>
    </xf>
    <xf numFmtId="0" fontId="1" fillId="0" borderId="11" xfId="3" applyBorder="1" applyAlignment="1" applyProtection="1">
      <alignment horizontal="right" vertical="top"/>
      <protection locked="0"/>
    </xf>
    <xf numFmtId="0" fontId="1" fillId="0" borderId="33" xfId="3" applyBorder="1" applyAlignment="1" applyProtection="1">
      <alignment horizontal="right" vertical="top"/>
      <protection locked="0"/>
    </xf>
    <xf numFmtId="0" fontId="1" fillId="0" borderId="56" xfId="3" applyBorder="1" applyAlignment="1" applyProtection="1">
      <alignment horizontal="right" vertical="top"/>
      <protection locked="0"/>
    </xf>
    <xf numFmtId="0" fontId="1" fillId="0" borderId="60" xfId="3" applyBorder="1" applyAlignment="1" applyProtection="1">
      <alignment horizontal="right" vertical="top"/>
      <protection locked="0"/>
    </xf>
    <xf numFmtId="0" fontId="7" fillId="4" borderId="61" xfId="0" applyFont="1" applyFill="1" applyBorder="1" applyAlignment="1">
      <alignment horizontal="right" vertical="top"/>
    </xf>
    <xf numFmtId="0" fontId="7" fillId="4" borderId="62" xfId="0" applyFont="1" applyFill="1" applyBorder="1" applyAlignment="1">
      <alignment horizontal="right" vertical="top"/>
    </xf>
    <xf numFmtId="0" fontId="6" fillId="3" borderId="6" xfId="0" applyFont="1" applyFill="1" applyBorder="1" applyAlignment="1">
      <alignment vertical="top"/>
    </xf>
    <xf numFmtId="1" fontId="1" fillId="0" borderId="33" xfId="3" applyNumberFormat="1" applyBorder="1" applyAlignment="1" applyProtection="1">
      <alignment horizontal="right" vertical="top"/>
      <protection locked="0"/>
    </xf>
    <xf numFmtId="0" fontId="1" fillId="0" borderId="25" xfId="3" applyBorder="1" applyAlignment="1" applyProtection="1">
      <alignment horizontal="right" vertical="top"/>
      <protection locked="0"/>
    </xf>
    <xf numFmtId="0" fontId="1" fillId="0" borderId="45" xfId="3" applyBorder="1" applyAlignment="1" applyProtection="1">
      <alignment horizontal="right" vertical="top"/>
      <protection locked="0"/>
    </xf>
    <xf numFmtId="0" fontId="1" fillId="0" borderId="32" xfId="3" applyBorder="1" applyAlignment="1" applyProtection="1">
      <alignment horizontal="right" vertical="top"/>
      <protection locked="0"/>
    </xf>
    <xf numFmtId="0" fontId="3" fillId="2" borderId="44" xfId="0" applyFont="1" applyFill="1" applyBorder="1" applyAlignment="1">
      <alignment vertical="top"/>
    </xf>
    <xf numFmtId="0" fontId="7" fillId="4" borderId="13" xfId="0" applyFont="1" applyFill="1" applyBorder="1" applyAlignment="1">
      <alignment horizontal="right" vertical="top"/>
    </xf>
    <xf numFmtId="0" fontId="3" fillId="2" borderId="16" xfId="0" applyFont="1" applyFill="1" applyBorder="1" applyAlignment="1">
      <alignment vertical="top"/>
    </xf>
    <xf numFmtId="0" fontId="3" fillId="2" borderId="24" xfId="0" applyFont="1" applyFill="1" applyBorder="1" applyAlignment="1">
      <alignment vertical="top"/>
    </xf>
    <xf numFmtId="0" fontId="3" fillId="2" borderId="25" xfId="0" applyFont="1" applyFill="1" applyBorder="1" applyAlignment="1">
      <alignment vertical="top"/>
    </xf>
    <xf numFmtId="0" fontId="3" fillId="2" borderId="43" xfId="0" applyFont="1" applyFill="1" applyBorder="1" applyAlignment="1">
      <alignment vertical="top"/>
    </xf>
    <xf numFmtId="0" fontId="3" fillId="2" borderId="21" xfId="0" applyFont="1" applyFill="1" applyBorder="1" applyAlignment="1">
      <alignment vertical="top"/>
    </xf>
    <xf numFmtId="0" fontId="7" fillId="4" borderId="14" xfId="0" applyFont="1" applyFill="1" applyBorder="1" applyAlignment="1">
      <alignment horizontal="right" vertical="top"/>
    </xf>
    <xf numFmtId="0" fontId="3" fillId="2" borderId="31" xfId="0" applyFont="1" applyFill="1" applyBorder="1" applyAlignment="1">
      <alignment vertical="top"/>
    </xf>
    <xf numFmtId="0" fontId="3" fillId="2" borderId="32" xfId="0" applyFont="1" applyFill="1" applyBorder="1" applyAlignment="1">
      <alignment vertical="top"/>
    </xf>
    <xf numFmtId="0" fontId="3" fillId="2" borderId="26" xfId="0" applyFont="1" applyFill="1" applyBorder="1" applyAlignment="1">
      <alignment vertical="top"/>
    </xf>
    <xf numFmtId="0" fontId="15" fillId="9" borderId="43" xfId="2" quotePrefix="1" applyFont="1" applyFill="1" applyBorder="1" applyAlignment="1" applyProtection="1">
      <alignment vertical="top"/>
    </xf>
    <xf numFmtId="0" fontId="26" fillId="3" borderId="3" xfId="0" applyFont="1" applyFill="1" applyBorder="1" applyAlignment="1">
      <alignment vertical="top"/>
    </xf>
    <xf numFmtId="0" fontId="7" fillId="4" borderId="63" xfId="0" applyFont="1" applyFill="1" applyBorder="1" applyAlignment="1">
      <alignment horizontal="left" vertical="top"/>
    </xf>
    <xf numFmtId="0" fontId="7" fillId="4" borderId="64" xfId="0" applyFont="1" applyFill="1" applyBorder="1" applyAlignment="1">
      <alignment horizontal="right" vertical="top"/>
    </xf>
    <xf numFmtId="0" fontId="2" fillId="2" borderId="45" xfId="0" applyFont="1" applyFill="1" applyBorder="1" applyAlignment="1">
      <alignment vertical="top"/>
    </xf>
    <xf numFmtId="0" fontId="7" fillId="4" borderId="65" xfId="0" applyFont="1" applyFill="1" applyBorder="1" applyAlignment="1">
      <alignment horizontal="right" vertical="top"/>
    </xf>
    <xf numFmtId="0" fontId="2" fillId="2" borderId="8" xfId="0" applyFont="1" applyFill="1" applyBorder="1" applyAlignment="1">
      <alignment vertical="top"/>
    </xf>
    <xf numFmtId="0" fontId="2" fillId="2" borderId="66" xfId="0" applyFont="1" applyFill="1" applyBorder="1" applyAlignment="1">
      <alignment vertical="top"/>
    </xf>
    <xf numFmtId="0" fontId="1" fillId="0" borderId="10" xfId="3" applyBorder="1" applyAlignment="1" applyProtection="1">
      <alignment horizontal="right" vertical="top"/>
      <protection locked="0"/>
    </xf>
    <xf numFmtId="0" fontId="7" fillId="4" borderId="15" xfId="0" applyFont="1" applyFill="1" applyBorder="1" applyAlignment="1">
      <alignment vertical="top"/>
    </xf>
    <xf numFmtId="0" fontId="6" fillId="4" borderId="16" xfId="0" applyFont="1" applyFill="1" applyBorder="1" applyAlignment="1">
      <alignment vertical="top"/>
    </xf>
    <xf numFmtId="0" fontId="6" fillId="4" borderId="17" xfId="0" applyFont="1" applyFill="1" applyBorder="1" applyAlignment="1">
      <alignment vertical="top"/>
    </xf>
    <xf numFmtId="0" fontId="2" fillId="2" borderId="15" xfId="0" applyFont="1" applyFill="1" applyBorder="1" applyAlignment="1">
      <alignment vertical="top"/>
    </xf>
    <xf numFmtId="0" fontId="2" fillId="2" borderId="16" xfId="0" applyFont="1" applyFill="1" applyBorder="1" applyAlignment="1">
      <alignment vertical="top"/>
    </xf>
    <xf numFmtId="0" fontId="2" fillId="2" borderId="25" xfId="0" applyFont="1" applyFill="1" applyBorder="1" applyAlignment="1">
      <alignment vertical="top"/>
    </xf>
    <xf numFmtId="0" fontId="2" fillId="2" borderId="18" xfId="0" applyFont="1" applyFill="1" applyBorder="1" applyAlignment="1">
      <alignment vertical="top"/>
    </xf>
    <xf numFmtId="0" fontId="2" fillId="2" borderId="44" xfId="0" applyFont="1" applyFill="1" applyBorder="1" applyAlignment="1">
      <alignment vertical="top"/>
    </xf>
    <xf numFmtId="0" fontId="2" fillId="2" borderId="20" xfId="0" applyFont="1" applyFill="1" applyBorder="1" applyAlignment="1">
      <alignment vertical="top"/>
    </xf>
    <xf numFmtId="0" fontId="2" fillId="2" borderId="21" xfId="0" applyFont="1" applyFill="1" applyBorder="1" applyAlignment="1">
      <alignment vertical="top"/>
    </xf>
    <xf numFmtId="0" fontId="2" fillId="2" borderId="32" xfId="0" applyFont="1" applyFill="1" applyBorder="1" applyAlignment="1">
      <alignment vertical="top"/>
    </xf>
    <xf numFmtId="0" fontId="2" fillId="2" borderId="23" xfId="0" applyFont="1" applyFill="1" applyBorder="1" applyAlignment="1">
      <alignment vertical="top"/>
    </xf>
    <xf numFmtId="0" fontId="2" fillId="2" borderId="28" xfId="0" applyFont="1" applyFill="1" applyBorder="1" applyAlignment="1">
      <alignment vertical="top"/>
    </xf>
    <xf numFmtId="0" fontId="2" fillId="2" borderId="30" xfId="0" applyFont="1" applyFill="1" applyBorder="1" applyAlignment="1">
      <alignment vertical="top"/>
    </xf>
    <xf numFmtId="0" fontId="1" fillId="2" borderId="16" xfId="0" applyFont="1" applyFill="1" applyBorder="1" applyAlignment="1">
      <alignment vertical="top"/>
    </xf>
    <xf numFmtId="0" fontId="1" fillId="2" borderId="44" xfId="0" applyFont="1" applyFill="1" applyBorder="1" applyAlignment="1">
      <alignment vertical="top"/>
    </xf>
    <xf numFmtId="0" fontId="1" fillId="2" borderId="21" xfId="0" applyFont="1" applyFill="1" applyBorder="1" applyAlignment="1">
      <alignment vertical="top"/>
    </xf>
    <xf numFmtId="0" fontId="2" fillId="2" borderId="67" xfId="0" applyFont="1" applyFill="1" applyBorder="1" applyAlignment="1">
      <alignment vertical="top"/>
    </xf>
    <xf numFmtId="0" fontId="2" fillId="2" borderId="51" xfId="0" applyFont="1" applyFill="1" applyBorder="1" applyAlignment="1">
      <alignment vertical="top"/>
    </xf>
    <xf numFmtId="0" fontId="3" fillId="7" borderId="54" xfId="0" applyFont="1" applyFill="1" applyBorder="1" applyAlignment="1" applyProtection="1">
      <alignment horizontal="left" vertical="top"/>
      <protection locked="0"/>
    </xf>
    <xf numFmtId="0" fontId="3" fillId="7" borderId="68" xfId="0" applyFont="1" applyFill="1" applyBorder="1" applyAlignment="1" applyProtection="1">
      <alignment horizontal="left" vertical="top"/>
      <protection locked="0"/>
    </xf>
    <xf numFmtId="0" fontId="1" fillId="0" borderId="10" xfId="3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vertical="top"/>
    </xf>
    <xf numFmtId="0" fontId="2" fillId="3" borderId="0" xfId="0" applyFont="1" applyFill="1" applyAlignment="1">
      <alignment vertical="top"/>
    </xf>
    <xf numFmtId="0" fontId="2" fillId="3" borderId="0" xfId="0" applyFont="1" applyFill="1" applyAlignment="1">
      <alignment horizontal="center" vertical="top"/>
    </xf>
    <xf numFmtId="0" fontId="1" fillId="0" borderId="36" xfId="0" quotePrefix="1" applyFont="1" applyBorder="1" applyAlignment="1" applyProtection="1">
      <alignment vertical="top"/>
      <protection locked="0"/>
    </xf>
    <xf numFmtId="0" fontId="14" fillId="2" borderId="47" xfId="0" applyFont="1" applyFill="1" applyBorder="1" applyAlignment="1">
      <alignment horizontal="left"/>
    </xf>
    <xf numFmtId="0" fontId="1" fillId="7" borderId="54" xfId="0" quotePrefix="1" applyFont="1" applyFill="1" applyBorder="1" applyAlignment="1" applyProtection="1">
      <alignment horizontal="left" vertical="top"/>
      <protection locked="0"/>
    </xf>
    <xf numFmtId="0" fontId="1" fillId="0" borderId="46" xfId="3" applyBorder="1" applyAlignment="1" applyProtection="1">
      <alignment horizontal="right" vertical="top"/>
      <protection locked="0"/>
    </xf>
    <xf numFmtId="0" fontId="1" fillId="0" borderId="31" xfId="3" applyBorder="1" applyAlignment="1" applyProtection="1">
      <alignment horizontal="right" vertical="top"/>
      <protection locked="0"/>
    </xf>
    <xf numFmtId="0" fontId="1" fillId="0" borderId="27" xfId="3" applyBorder="1" applyAlignment="1" applyProtection="1">
      <alignment horizontal="right" vertical="top"/>
      <protection locked="0"/>
    </xf>
    <xf numFmtId="0" fontId="2" fillId="2" borderId="11" xfId="0" applyFont="1" applyFill="1" applyBorder="1" applyAlignment="1">
      <alignment vertical="top"/>
    </xf>
    <xf numFmtId="0" fontId="2" fillId="2" borderId="12" xfId="0" applyFont="1" applyFill="1" applyBorder="1" applyAlignment="1">
      <alignment vertical="top"/>
    </xf>
    <xf numFmtId="0" fontId="2" fillId="2" borderId="69" xfId="0" applyFont="1" applyFill="1" applyBorder="1" applyAlignment="1">
      <alignment vertical="top"/>
    </xf>
    <xf numFmtId="0" fontId="1" fillId="0" borderId="70" xfId="0" applyFont="1" applyBorder="1" applyAlignment="1" applyProtection="1">
      <alignment vertical="top"/>
      <protection locked="0"/>
    </xf>
    <xf numFmtId="0" fontId="1" fillId="0" borderId="71" xfId="0" applyFont="1" applyBorder="1" applyAlignment="1" applyProtection="1">
      <alignment vertical="top"/>
      <protection locked="0"/>
    </xf>
    <xf numFmtId="0" fontId="1" fillId="0" borderId="72" xfId="0" applyFont="1" applyBorder="1" applyAlignment="1" applyProtection="1">
      <alignment vertical="top"/>
      <protection locked="0"/>
    </xf>
    <xf numFmtId="0" fontId="1" fillId="0" borderId="23" xfId="3" applyBorder="1" applyAlignment="1" applyProtection="1">
      <alignment horizontal="right" vertical="top"/>
      <protection locked="0"/>
    </xf>
    <xf numFmtId="0" fontId="1" fillId="0" borderId="28" xfId="3" applyBorder="1" applyAlignment="1" applyProtection="1">
      <alignment horizontal="right" vertical="top"/>
      <protection locked="0"/>
    </xf>
    <xf numFmtId="0" fontId="1" fillId="0" borderId="30" xfId="3" applyBorder="1" applyAlignment="1" applyProtection="1">
      <alignment horizontal="right" vertical="top"/>
      <protection locked="0"/>
    </xf>
    <xf numFmtId="0" fontId="7" fillId="4" borderId="8" xfId="0" applyFont="1" applyFill="1" applyBorder="1" applyAlignment="1">
      <alignment horizontal="right" vertical="top"/>
    </xf>
    <xf numFmtId="0" fontId="1" fillId="2" borderId="70" xfId="0" applyFont="1" applyFill="1" applyBorder="1" applyAlignment="1" applyProtection="1">
      <alignment vertical="top"/>
      <protection locked="0"/>
    </xf>
    <xf numFmtId="0" fontId="1" fillId="2" borderId="71" xfId="0" applyFont="1" applyFill="1" applyBorder="1" applyAlignment="1" applyProtection="1">
      <alignment vertical="top"/>
      <protection locked="0"/>
    </xf>
    <xf numFmtId="0" fontId="1" fillId="2" borderId="72" xfId="0" applyFont="1" applyFill="1" applyBorder="1" applyAlignment="1" applyProtection="1">
      <alignment vertical="top"/>
      <protection locked="0"/>
    </xf>
    <xf numFmtId="0" fontId="15" fillId="9" borderId="43" xfId="2" applyFont="1" applyFill="1" applyBorder="1" applyAlignment="1" applyProtection="1">
      <alignment horizontal="left" vertical="top"/>
    </xf>
    <xf numFmtId="0" fontId="15" fillId="9" borderId="44" xfId="2" applyFont="1" applyFill="1" applyBorder="1" applyAlignment="1" applyProtection="1">
      <alignment horizontal="left" vertical="top"/>
    </xf>
    <xf numFmtId="0" fontId="15" fillId="9" borderId="45" xfId="2" applyFont="1" applyFill="1" applyBorder="1" applyAlignment="1" applyProtection="1">
      <alignment horizontal="left" vertical="top"/>
    </xf>
    <xf numFmtId="0" fontId="10" fillId="8" borderId="43" xfId="0" applyFont="1" applyFill="1" applyBorder="1" applyAlignment="1">
      <alignment horizontal="left" vertical="top"/>
    </xf>
    <xf numFmtId="0" fontId="10" fillId="8" borderId="44" xfId="0" applyFont="1" applyFill="1" applyBorder="1" applyAlignment="1">
      <alignment horizontal="left" vertical="top"/>
    </xf>
    <xf numFmtId="0" fontId="10" fillId="8" borderId="45" xfId="0" applyFont="1" applyFill="1" applyBorder="1" applyAlignment="1">
      <alignment horizontal="left" vertical="top"/>
    </xf>
    <xf numFmtId="0" fontId="2" fillId="2" borderId="49" xfId="0" applyFont="1" applyFill="1" applyBorder="1" applyAlignment="1">
      <alignment horizontal="left" vertical="top"/>
    </xf>
    <xf numFmtId="0" fontId="2" fillId="2" borderId="55" xfId="0" applyFont="1" applyFill="1" applyBorder="1" applyAlignment="1">
      <alignment horizontal="left" vertical="top"/>
    </xf>
    <xf numFmtId="0" fontId="2" fillId="2" borderId="56" xfId="0" applyFont="1" applyFill="1" applyBorder="1" applyAlignment="1">
      <alignment horizontal="left" vertical="top"/>
    </xf>
    <xf numFmtId="0" fontId="2" fillId="9" borderId="50" xfId="0" applyFont="1" applyFill="1" applyBorder="1" applyAlignment="1">
      <alignment horizontal="left" vertical="top" wrapText="1"/>
    </xf>
    <xf numFmtId="0" fontId="2" fillId="9" borderId="54" xfId="0" applyFont="1" applyFill="1" applyBorder="1" applyAlignment="1">
      <alignment horizontal="left" vertical="top" wrapText="1"/>
    </xf>
    <xf numFmtId="0" fontId="2" fillId="9" borderId="51" xfId="0" applyFont="1" applyFill="1" applyBorder="1" applyAlignment="1">
      <alignment horizontal="left" vertical="top" wrapText="1"/>
    </xf>
    <xf numFmtId="0" fontId="2" fillId="9" borderId="52" xfId="0" applyFont="1" applyFill="1" applyBorder="1" applyAlignment="1">
      <alignment horizontal="left" vertical="top" wrapText="1"/>
    </xf>
    <xf numFmtId="0" fontId="2" fillId="9" borderId="0" xfId="0" applyFont="1" applyFill="1" applyAlignment="1">
      <alignment horizontal="left" vertical="top" wrapText="1"/>
    </xf>
    <xf numFmtId="0" fontId="2" fillId="9" borderId="53" xfId="0" applyFont="1" applyFill="1" applyBorder="1" applyAlignment="1">
      <alignment horizontal="left" vertical="top" wrapText="1"/>
    </xf>
    <xf numFmtId="0" fontId="2" fillId="9" borderId="46" xfId="0" applyFont="1" applyFill="1" applyBorder="1" applyAlignment="1">
      <alignment horizontal="left" vertical="top" wrapText="1"/>
    </xf>
    <xf numFmtId="0" fontId="2" fillId="9" borderId="47" xfId="0" applyFont="1" applyFill="1" applyBorder="1" applyAlignment="1">
      <alignment horizontal="left" vertical="top" wrapText="1"/>
    </xf>
    <xf numFmtId="0" fontId="2" fillId="9" borderId="48" xfId="0" applyFont="1" applyFill="1" applyBorder="1" applyAlignment="1">
      <alignment horizontal="left" vertical="top" wrapText="1"/>
    </xf>
    <xf numFmtId="0" fontId="1" fillId="9" borderId="50" xfId="0" applyFont="1" applyFill="1" applyBorder="1" applyAlignment="1">
      <alignment horizontal="left" vertical="top" wrapText="1"/>
    </xf>
    <xf numFmtId="0" fontId="1" fillId="9" borderId="51" xfId="0" applyFont="1" applyFill="1" applyBorder="1" applyAlignment="1">
      <alignment horizontal="left" vertical="top" wrapText="1"/>
    </xf>
    <xf numFmtId="0" fontId="1" fillId="9" borderId="52" xfId="0" applyFont="1" applyFill="1" applyBorder="1" applyAlignment="1">
      <alignment horizontal="left" vertical="top" wrapText="1"/>
    </xf>
    <xf numFmtId="0" fontId="1" fillId="9" borderId="53" xfId="0" applyFont="1" applyFill="1" applyBorder="1" applyAlignment="1">
      <alignment horizontal="left" vertical="top" wrapText="1"/>
    </xf>
    <xf numFmtId="0" fontId="1" fillId="9" borderId="46" xfId="0" applyFont="1" applyFill="1" applyBorder="1" applyAlignment="1">
      <alignment horizontal="left" vertical="top" wrapText="1"/>
    </xf>
    <xf numFmtId="0" fontId="1" fillId="9" borderId="48" xfId="0" applyFont="1" applyFill="1" applyBorder="1" applyAlignment="1">
      <alignment horizontal="left" vertical="top" wrapText="1"/>
    </xf>
    <xf numFmtId="0" fontId="4" fillId="5" borderId="8" xfId="0" applyFont="1" applyFill="1" applyBorder="1" applyAlignment="1">
      <alignment horizontal="center" vertical="top"/>
    </xf>
    <xf numFmtId="0" fontId="4" fillId="5" borderId="9" xfId="0" applyFont="1" applyFill="1" applyBorder="1" applyAlignment="1">
      <alignment horizontal="center" vertical="top"/>
    </xf>
    <xf numFmtId="0" fontId="4" fillId="5" borderId="10" xfId="0" applyFont="1" applyFill="1" applyBorder="1" applyAlignment="1">
      <alignment horizontal="center" vertical="top"/>
    </xf>
    <xf numFmtId="0" fontId="1" fillId="7" borderId="44" xfId="0" applyFont="1" applyFill="1" applyBorder="1" applyAlignment="1" applyProtection="1">
      <alignment horizontal="left" vertical="top"/>
      <protection locked="0"/>
    </xf>
    <xf numFmtId="0" fontId="3" fillId="7" borderId="1" xfId="0" applyFont="1" applyFill="1" applyBorder="1" applyAlignment="1" applyProtection="1">
      <alignment horizontal="left" vertical="top"/>
      <protection locked="0"/>
    </xf>
    <xf numFmtId="0" fontId="3" fillId="7" borderId="44" xfId="0" applyFont="1" applyFill="1" applyBorder="1" applyAlignment="1" applyProtection="1">
      <alignment horizontal="left" vertical="top"/>
      <protection locked="0"/>
    </xf>
    <xf numFmtId="0" fontId="3" fillId="7" borderId="19" xfId="0" applyFont="1" applyFill="1" applyBorder="1" applyAlignment="1" applyProtection="1">
      <alignment horizontal="left" vertical="top"/>
      <protection locked="0"/>
    </xf>
    <xf numFmtId="0" fontId="1" fillId="6" borderId="44" xfId="0" applyFont="1" applyFill="1" applyBorder="1" applyAlignment="1" applyProtection="1">
      <alignment horizontal="left" vertical="top"/>
      <protection locked="0"/>
    </xf>
    <xf numFmtId="0" fontId="3" fillId="6" borderId="1" xfId="0" applyFont="1" applyFill="1" applyBorder="1" applyAlignment="1" applyProtection="1">
      <alignment horizontal="left" vertical="top"/>
      <protection locked="0"/>
    </xf>
    <xf numFmtId="0" fontId="3" fillId="6" borderId="44" xfId="0" applyFont="1" applyFill="1" applyBorder="1" applyAlignment="1" applyProtection="1">
      <alignment horizontal="left" vertical="top"/>
      <protection locked="0"/>
    </xf>
    <xf numFmtId="0" fontId="3" fillId="6" borderId="19" xfId="0" applyFont="1" applyFill="1" applyBorder="1" applyAlignment="1" applyProtection="1">
      <alignment horizontal="left" vertical="top"/>
      <protection locked="0"/>
    </xf>
    <xf numFmtId="0" fontId="1" fillId="6" borderId="21" xfId="0" applyFont="1" applyFill="1" applyBorder="1" applyAlignment="1" applyProtection="1">
      <alignment horizontal="left" vertical="top"/>
      <protection locked="0"/>
    </xf>
    <xf numFmtId="0" fontId="3" fillId="6" borderId="21" xfId="0" applyFont="1" applyFill="1" applyBorder="1" applyAlignment="1" applyProtection="1">
      <alignment horizontal="left" vertical="top"/>
      <protection locked="0"/>
    </xf>
    <xf numFmtId="0" fontId="3" fillId="6" borderId="22" xfId="0" applyFont="1" applyFill="1" applyBorder="1" applyAlignment="1" applyProtection="1">
      <alignment horizontal="left" vertical="top"/>
      <protection locked="0"/>
    </xf>
    <xf numFmtId="0" fontId="1" fillId="7" borderId="16" xfId="0" applyFont="1" applyFill="1" applyBorder="1" applyAlignment="1" applyProtection="1">
      <alignment horizontal="left" vertical="top"/>
      <protection locked="0"/>
    </xf>
    <xf numFmtId="0" fontId="3" fillId="7" borderId="16" xfId="0" applyFont="1" applyFill="1" applyBorder="1" applyAlignment="1" applyProtection="1">
      <alignment horizontal="left" vertical="top"/>
      <protection locked="0"/>
    </xf>
    <xf numFmtId="0" fontId="3" fillId="7" borderId="17" xfId="0" applyFont="1" applyFill="1" applyBorder="1" applyAlignment="1" applyProtection="1">
      <alignment horizontal="left" vertical="top"/>
      <protection locked="0"/>
    </xf>
  </cellXfs>
  <cellStyles count="4">
    <cellStyle name="Komma" xfId="1" builtinId="3"/>
    <cellStyle name="Link" xfId="2" builtinId="8"/>
    <cellStyle name="Standard" xfId="0" builtinId="0"/>
    <cellStyle name="Standard 2" xfId="3" xr:uid="{00000000-0005-0000-0000-000003000000}"/>
  </cellStyles>
  <dxfs count="72">
    <dxf>
      <fill>
        <patternFill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969696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FF99"/>
      <color rgb="FF0066FF"/>
      <color rgb="FF3399FF"/>
      <color rgb="FF99CCFF"/>
      <color rgb="FFCC99FF"/>
      <color rgb="FFFF6600"/>
      <color rgb="FFFF66CC"/>
      <color rgb="FFFF33CC"/>
      <color rgb="FFFF000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anybruhin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danybruhin@gmail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pageSetUpPr fitToPage="1"/>
  </sheetPr>
  <dimension ref="A1:I18"/>
  <sheetViews>
    <sheetView showGridLines="0" tabSelected="1" zoomScaleNormal="100" workbookViewId="0"/>
  </sheetViews>
  <sheetFormatPr baseColWidth="10" defaultColWidth="7" defaultRowHeight="12.75" x14ac:dyDescent="0.2"/>
  <cols>
    <col min="1" max="1" width="5.7109375" style="77" customWidth="1"/>
    <col min="2" max="3" width="25.7109375" style="23" customWidth="1"/>
    <col min="4" max="4" width="25.7109375" style="55" customWidth="1"/>
    <col min="5" max="5" width="30.7109375" style="23" customWidth="1"/>
    <col min="6" max="6" width="15.7109375" style="23" customWidth="1"/>
    <col min="7" max="7" width="15.7109375" style="55" customWidth="1"/>
    <col min="8" max="8" width="20.7109375" style="55" customWidth="1"/>
    <col min="9" max="9" width="2.7109375" style="23" customWidth="1"/>
    <col min="10" max="16384" width="7" style="23"/>
  </cols>
  <sheetData>
    <row r="1" spans="1:9" x14ac:dyDescent="0.2">
      <c r="A1" s="74"/>
      <c r="B1" s="20"/>
      <c r="C1" s="20"/>
      <c r="D1" s="21"/>
      <c r="E1" s="20"/>
      <c r="F1" s="20"/>
      <c r="G1" s="21"/>
      <c r="H1" s="21"/>
      <c r="I1" s="20"/>
    </row>
    <row r="2" spans="1:9" ht="18" x14ac:dyDescent="0.2">
      <c r="A2" s="74"/>
      <c r="B2" s="78" t="s">
        <v>9</v>
      </c>
      <c r="C2" s="91" t="str">
        <f>valMDTitle &amp; " " &amp; valMDYear</f>
        <v>KSTV Jugendturntage 2026</v>
      </c>
      <c r="D2" s="92"/>
      <c r="E2" s="21"/>
      <c r="F2" s="21"/>
      <c r="G2" s="21"/>
      <c r="H2" s="21"/>
      <c r="I2" s="20"/>
    </row>
    <row r="3" spans="1:9" ht="18" x14ac:dyDescent="0.2">
      <c r="A3" s="74"/>
      <c r="B3" s="79" t="s">
        <v>4</v>
      </c>
      <c r="C3" s="91" t="str">
        <f>valMDCity</f>
        <v>Einsiedeln</v>
      </c>
      <c r="D3" s="92"/>
      <c r="E3" s="21"/>
      <c r="F3" s="21"/>
      <c r="G3" s="21"/>
      <c r="H3" s="21"/>
      <c r="I3" s="20"/>
    </row>
    <row r="4" spans="1:9" ht="18" x14ac:dyDescent="0.2">
      <c r="A4" s="74"/>
      <c r="B4" s="79" t="s">
        <v>8</v>
      </c>
      <c r="C4" s="91" t="str">
        <f>valMDDate</f>
        <v>Sa/So, 5./6. September 2026</v>
      </c>
      <c r="D4" s="92"/>
      <c r="E4" s="21"/>
      <c r="F4" s="21"/>
      <c r="G4" s="21"/>
      <c r="H4" s="21"/>
      <c r="I4" s="20"/>
    </row>
    <row r="5" spans="1:9" ht="18" x14ac:dyDescent="0.2">
      <c r="A5" s="74"/>
      <c r="B5" s="80" t="s">
        <v>10</v>
      </c>
      <c r="C5" s="91" t="str">
        <f>valMDOrg</f>
        <v>STV Einsiedeln</v>
      </c>
      <c r="D5" s="92"/>
      <c r="E5" s="21"/>
      <c r="F5" s="21"/>
      <c r="G5" s="21"/>
      <c r="H5" s="21"/>
      <c r="I5" s="20"/>
    </row>
    <row r="6" spans="1:9" x14ac:dyDescent="0.2">
      <c r="A6" s="74"/>
      <c r="B6" s="20"/>
      <c r="C6" s="20"/>
      <c r="D6" s="21"/>
      <c r="E6" s="20"/>
      <c r="F6" s="20"/>
      <c r="G6" s="21"/>
      <c r="H6" s="21"/>
      <c r="I6" s="20"/>
    </row>
    <row r="7" spans="1:9" s="32" customFormat="1" ht="18.75" x14ac:dyDescent="0.2">
      <c r="A7" s="30"/>
      <c r="B7" s="81" t="s">
        <v>56</v>
      </c>
      <c r="C7" s="81"/>
      <c r="D7" s="81"/>
      <c r="E7" s="81"/>
      <c r="F7" s="81"/>
      <c r="G7" s="81"/>
      <c r="H7" s="81"/>
      <c r="I7" s="30"/>
    </row>
    <row r="8" spans="1:9" x14ac:dyDescent="0.2">
      <c r="A8" s="74"/>
      <c r="B8" s="20"/>
      <c r="C8" s="20"/>
      <c r="D8" s="21"/>
      <c r="E8" s="121"/>
      <c r="F8" s="122" t="s">
        <v>57</v>
      </c>
      <c r="G8" s="122" t="s">
        <v>3</v>
      </c>
      <c r="H8" s="22"/>
      <c r="I8" s="20"/>
    </row>
    <row r="9" spans="1:9" s="2" customFormat="1" x14ac:dyDescent="0.2">
      <c r="A9" s="75"/>
      <c r="B9" s="19" t="s">
        <v>28</v>
      </c>
      <c r="C9" s="24"/>
      <c r="D9" s="26"/>
      <c r="E9" s="100" t="str">
        <f>IF(valHasGeTu="JA","Geräteturnen Turnerinnen","")</f>
        <v>Geräteturnen Turnerinnen</v>
      </c>
      <c r="F9" s="44">
        <f ca="1">IF(valHasGeTu="JA",'Geräteturnen Turnerinnen'!O22)</f>
        <v>0</v>
      </c>
      <c r="G9" s="44">
        <f>'Geräteturnen Turnerinnen'!O23</f>
        <v>0</v>
      </c>
      <c r="H9" s="22"/>
      <c r="I9" s="27"/>
    </row>
    <row r="10" spans="1:9" x14ac:dyDescent="0.2">
      <c r="A10" s="74"/>
      <c r="B10" s="19" t="str">
        <f>IF(valRegion="KEINE","",valRegion)</f>
        <v>Bezirk</v>
      </c>
      <c r="C10" s="24"/>
      <c r="D10" s="21"/>
      <c r="E10" s="100" t="str">
        <f>IF(valHasGeTu="JA","Geräteturnen Turner","")</f>
        <v>Geräteturnen Turner</v>
      </c>
      <c r="F10" s="44">
        <f ca="1">'Geräteturnen Turner'!O22</f>
        <v>0</v>
      </c>
      <c r="G10" s="44">
        <f>'Geräteturnen Turner'!O23</f>
        <v>0</v>
      </c>
      <c r="H10" s="22"/>
      <c r="I10" s="27"/>
    </row>
    <row r="11" spans="1:9" x14ac:dyDescent="0.2">
      <c r="A11" s="74"/>
      <c r="B11" s="99"/>
      <c r="C11" s="22"/>
      <c r="D11" s="21"/>
      <c r="E11" s="100" t="str">
        <f>IF(AND(valHasGeTu="JA",valGeTuWR="JA"),"Geräteturnen Wertungsrichter","")</f>
        <v>Geräteturnen Wertungsrichter</v>
      </c>
      <c r="F11" s="44">
        <f>IF(AND(valHasGeTu="JA",valGeTuWR="JA"),COUNTA('Geräteturnen Wertungsrichter'!B21:B30),"")</f>
        <v>0</v>
      </c>
      <c r="G11" s="44"/>
      <c r="H11" s="22"/>
      <c r="I11" s="27"/>
    </row>
    <row r="12" spans="1:9" x14ac:dyDescent="0.2">
      <c r="A12" s="74"/>
      <c r="B12" s="99"/>
      <c r="C12" s="22"/>
      <c r="D12" s="21"/>
      <c r="E12" s="100" t="str">
        <f>IF(valHasAW="JA","Allgemeiner Wettkampf","")</f>
        <v>Allgemeiner Wettkampf</v>
      </c>
      <c r="F12" s="44">
        <f ca="1">'Allgemeiner Wettkampf'!N22</f>
        <v>0</v>
      </c>
      <c r="G12" s="44">
        <f ca="1">'Allgemeiner Wettkampf'!N23</f>
        <v>0</v>
      </c>
      <c r="H12" s="22"/>
      <c r="I12" s="27"/>
    </row>
    <row r="13" spans="1:9" x14ac:dyDescent="0.2">
      <c r="A13" s="74"/>
      <c r="B13" s="99"/>
      <c r="C13" s="22"/>
      <c r="D13" s="21"/>
      <c r="E13" s="22" t="str">
        <f>IF(AND(valHasAW="JA",valAWHiKR="JA"),"Allg. Wettkampf Hilfskampfrichter","")</f>
        <v>Allg. Wettkampf Hilfskampfrichter</v>
      </c>
      <c r="F13" s="44">
        <f>IF(AND(valHasAW="JA",valAWHiKR="JA"),COUNTA('Allg. Wettkampf HiKampfrichter'!B15:B24),"")</f>
        <v>0</v>
      </c>
      <c r="G13" s="44"/>
      <c r="H13" s="22"/>
      <c r="I13" s="27"/>
    </row>
    <row r="14" spans="1:9" ht="13.5" thickBot="1" x14ac:dyDescent="0.25">
      <c r="A14" s="74"/>
      <c r="B14" s="99"/>
      <c r="C14" s="22"/>
      <c r="D14" s="21"/>
      <c r="E14" s="118" t="s">
        <v>58</v>
      </c>
      <c r="F14" s="119">
        <f ca="1">F9+F10+F12</f>
        <v>0</v>
      </c>
      <c r="G14" s="120">
        <f ca="1">SUM(G9:G12)</f>
        <v>0</v>
      </c>
      <c r="H14" s="22"/>
      <c r="I14" s="27"/>
    </row>
    <row r="15" spans="1:9" ht="13.5" thickTop="1" x14ac:dyDescent="0.2">
      <c r="A15" s="74"/>
      <c r="B15" s="99"/>
      <c r="C15" s="22"/>
      <c r="D15" s="21"/>
      <c r="E15" s="22"/>
      <c r="F15" s="22"/>
      <c r="G15" s="22"/>
      <c r="H15" s="22"/>
      <c r="I15" s="27"/>
    </row>
    <row r="16" spans="1:9" s="32" customFormat="1" ht="18.75" x14ac:dyDescent="0.25">
      <c r="A16" s="75"/>
      <c r="B16" s="30"/>
      <c r="C16" s="30"/>
      <c r="D16" s="70"/>
      <c r="E16" s="31"/>
      <c r="F16" s="68" t="s">
        <v>37</v>
      </c>
      <c r="G16" s="69" t="str">
        <f>valAnmeldeschluss</f>
        <v>Fr, 29. Mai 2026</v>
      </c>
      <c r="H16" s="70"/>
      <c r="I16" s="31"/>
    </row>
    <row r="17" spans="1:9" s="32" customFormat="1" ht="18.75" x14ac:dyDescent="0.2">
      <c r="A17" s="75"/>
      <c r="B17" s="58" t="s">
        <v>36</v>
      </c>
      <c r="C17" s="64"/>
      <c r="D17" s="63"/>
      <c r="E17" s="65"/>
      <c r="F17" s="170" t="str">
        <f>HYPERLINK(valMailTo)</f>
        <v>jugend@kstv.ch</v>
      </c>
      <c r="G17" s="94"/>
      <c r="H17" s="95"/>
      <c r="I17" s="31"/>
    </row>
    <row r="18" spans="1:9" x14ac:dyDescent="0.2">
      <c r="A18" s="74"/>
      <c r="B18" s="20"/>
      <c r="C18" s="20"/>
      <c r="D18" s="21"/>
      <c r="E18" s="20"/>
      <c r="F18" s="20"/>
      <c r="G18" s="21"/>
      <c r="H18" s="21"/>
      <c r="I18" s="20"/>
    </row>
  </sheetData>
  <sheetProtection sheet="1" objects="1" scenarios="1"/>
  <conditionalFormatting sqref="B9">
    <cfRule type="expression" dxfId="71" priority="15" stopIfTrue="1">
      <formula>(C9="")</formula>
    </cfRule>
  </conditionalFormatting>
  <conditionalFormatting sqref="B10">
    <cfRule type="expression" dxfId="70" priority="1" stopIfTrue="1">
      <formula>AND(valRegion&lt;&gt;"KEINE",C10="")</formula>
    </cfRule>
  </conditionalFormatting>
  <dataValidations count="1">
    <dataValidation type="list" allowBlank="1" showInputMessage="1" showErrorMessage="1" sqref="C10" xr:uid="{00000000-0002-0000-0000-000000000000}">
      <formula1>"March,Höfe,Einsiedeln,Schwyz,Küssnacht,Gersau"</formula1>
    </dataValidation>
  </dataValidations>
  <hyperlinks>
    <hyperlink ref="F17" r:id="rId1" display="danybruhin@gmail.com" xr:uid="{00000000-0004-0000-0000-000000000000}"/>
  </hyperlinks>
  <printOptions gridLines="1"/>
  <pageMargins left="0.59055118110236227" right="0.59055118110236227" top="0.59055118110236227" bottom="0.59055118110236227" header="0.51181102362204722" footer="0.43307086614173229"/>
  <pageSetup paperSize="9" scale="88" fitToHeight="0" orientation="landscape" r:id="rId2"/>
  <headerFooter alignWithMargins="0">
    <oddFooter>&amp;L&amp;8&amp;F / &amp;D&amp;C&amp;8&amp;A&amp;R&amp;8&amp;P /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"/>
  <dimension ref="A1:I301"/>
  <sheetViews>
    <sheetView workbookViewId="0"/>
  </sheetViews>
  <sheetFormatPr baseColWidth="10" defaultColWidth="11.42578125" defaultRowHeight="12.75" x14ac:dyDescent="0.2"/>
  <sheetData>
    <row r="1" spans="1:9" x14ac:dyDescent="0.2">
      <c r="A1" s="202" t="s">
        <v>1</v>
      </c>
      <c r="B1" s="202" t="s">
        <v>0</v>
      </c>
      <c r="C1" s="203" t="s">
        <v>5</v>
      </c>
      <c r="D1" s="203" t="s">
        <v>92</v>
      </c>
      <c r="E1" s="202" t="s">
        <v>93</v>
      </c>
      <c r="F1" s="202" t="s">
        <v>12</v>
      </c>
      <c r="G1" s="202" t="s">
        <v>94</v>
      </c>
      <c r="H1" s="202" t="s">
        <v>28</v>
      </c>
      <c r="I1" s="202" t="s">
        <v>91</v>
      </c>
    </row>
    <row r="2" spans="1:9" x14ac:dyDescent="0.2">
      <c r="A2" t="str">
        <f>IF('Allgemeiner Wettkampf'!$B25="","",'Allgemeiner Wettkampf'!B25)</f>
        <v/>
      </c>
      <c r="B2" t="str">
        <f>IF('Allgemeiner Wettkampf'!$B25="","",'Allgemeiner Wettkampf'!C25)</f>
        <v/>
      </c>
      <c r="C2" t="str">
        <f>IF('Allgemeiner Wettkampf'!$B25="","",'Allgemeiner Wettkampf'!D25)</f>
        <v/>
      </c>
      <c r="D2" t="str">
        <f>IF('Allgemeiner Wettkampf'!$B25="","",'Allgemeiner Wettkampf'!E25)</f>
        <v/>
      </c>
      <c r="F2" t="str" cm="1">
        <f t="array" ref="F2">IF('Allgemeiner Wettkampf'!$B25="","",INDEX('Allgemeiner Wettkampf'!$F$24:$M$24,MATCH(TRUE,'Allgemeiner Wettkampf'!$F25:$M25="X",0)))</f>
        <v/>
      </c>
      <c r="H2" t="str">
        <f>IF('Allgemeiner Wettkampf'!$B25="","",'Allgemeiner Wettkampf'!$C$9)</f>
        <v/>
      </c>
      <c r="I2" t="str">
        <f>IF('Allgemeiner Wettkampf'!$B25="","",IF('Allgemeiner Wettkampf'!$C$10="","",'Allgemeiner Wettkampf'!$C$10))</f>
        <v/>
      </c>
    </row>
    <row r="3" spans="1:9" x14ac:dyDescent="0.2">
      <c r="A3" t="str">
        <f>IF('Allgemeiner Wettkampf'!$B26="","",'Allgemeiner Wettkampf'!B26)</f>
        <v/>
      </c>
      <c r="B3" t="str">
        <f>IF('Allgemeiner Wettkampf'!$B26="","",'Allgemeiner Wettkampf'!C26)</f>
        <v/>
      </c>
      <c r="C3" t="str">
        <f>IF('Allgemeiner Wettkampf'!$B26="","",'Allgemeiner Wettkampf'!D26)</f>
        <v/>
      </c>
      <c r="D3" t="str">
        <f>IF('Allgemeiner Wettkampf'!$B26="","",'Allgemeiner Wettkampf'!E26)</f>
        <v/>
      </c>
      <c r="F3" t="str" cm="1">
        <f t="array" ref="F3">IF('Allgemeiner Wettkampf'!$B26="","",INDEX('Allgemeiner Wettkampf'!$F$24:$M$24,MATCH(TRUE,'Allgemeiner Wettkampf'!$F26:$M26="X",0)))</f>
        <v/>
      </c>
      <c r="H3" t="str">
        <f>IF('Allgemeiner Wettkampf'!$B26="","",'Allgemeiner Wettkampf'!$C$9)</f>
        <v/>
      </c>
      <c r="I3" t="str">
        <f>IF('Allgemeiner Wettkampf'!$B26="","",IF('Allgemeiner Wettkampf'!$C$10="","",'Allgemeiner Wettkampf'!$C$10))</f>
        <v/>
      </c>
    </row>
    <row r="4" spans="1:9" x14ac:dyDescent="0.2">
      <c r="A4" t="str">
        <f>IF('Allgemeiner Wettkampf'!$B27="","",'Allgemeiner Wettkampf'!B27)</f>
        <v/>
      </c>
      <c r="B4" t="str">
        <f>IF('Allgemeiner Wettkampf'!$B27="","",'Allgemeiner Wettkampf'!C27)</f>
        <v/>
      </c>
      <c r="C4" t="str">
        <f>IF('Allgemeiner Wettkampf'!$B27="","",'Allgemeiner Wettkampf'!D27)</f>
        <v/>
      </c>
      <c r="D4" t="str">
        <f>IF('Allgemeiner Wettkampf'!$B27="","",'Allgemeiner Wettkampf'!E27)</f>
        <v/>
      </c>
      <c r="F4" t="str" cm="1">
        <f t="array" ref="F4">IF('Allgemeiner Wettkampf'!$B27="","",INDEX('Allgemeiner Wettkampf'!$F$24:$M$24,MATCH(TRUE,'Allgemeiner Wettkampf'!$F27:$M27="X",0)))</f>
        <v/>
      </c>
      <c r="H4" t="str">
        <f>IF('Allgemeiner Wettkampf'!$B27="","",'Allgemeiner Wettkampf'!$C$9)</f>
        <v/>
      </c>
      <c r="I4" t="str">
        <f>IF('Allgemeiner Wettkampf'!$B27="","",IF('Allgemeiner Wettkampf'!$C$10="","",'Allgemeiner Wettkampf'!$C$10))</f>
        <v/>
      </c>
    </row>
    <row r="5" spans="1:9" x14ac:dyDescent="0.2">
      <c r="A5" t="str">
        <f>IF('Allgemeiner Wettkampf'!$B28="","",'Allgemeiner Wettkampf'!B28)</f>
        <v/>
      </c>
      <c r="B5" t="str">
        <f>IF('Allgemeiner Wettkampf'!$B28="","",'Allgemeiner Wettkampf'!C28)</f>
        <v/>
      </c>
      <c r="C5" t="str">
        <f>IF('Allgemeiner Wettkampf'!$B28="","",'Allgemeiner Wettkampf'!D28)</f>
        <v/>
      </c>
      <c r="D5" t="str">
        <f>IF('Allgemeiner Wettkampf'!$B28="","",'Allgemeiner Wettkampf'!E28)</f>
        <v/>
      </c>
      <c r="F5" t="str" cm="1">
        <f t="array" ref="F5">IF('Allgemeiner Wettkampf'!$B28="","",INDEX('Allgemeiner Wettkampf'!$F$24:$M$24,MATCH(TRUE,'Allgemeiner Wettkampf'!$F28:$M28="X",0)))</f>
        <v/>
      </c>
      <c r="H5" t="str">
        <f>IF('Allgemeiner Wettkampf'!$B28="","",'Allgemeiner Wettkampf'!$C$9)</f>
        <v/>
      </c>
      <c r="I5" t="str">
        <f>IF('Allgemeiner Wettkampf'!$B28="","",IF('Allgemeiner Wettkampf'!$C$10="","",'Allgemeiner Wettkampf'!$C$10))</f>
        <v/>
      </c>
    </row>
    <row r="6" spans="1:9" x14ac:dyDescent="0.2">
      <c r="A6" t="str">
        <f>IF('Allgemeiner Wettkampf'!$B29="","",'Allgemeiner Wettkampf'!B29)</f>
        <v/>
      </c>
      <c r="B6" t="str">
        <f>IF('Allgemeiner Wettkampf'!$B29="","",'Allgemeiner Wettkampf'!C29)</f>
        <v/>
      </c>
      <c r="C6" t="str">
        <f>IF('Allgemeiner Wettkampf'!$B29="","",'Allgemeiner Wettkampf'!D29)</f>
        <v/>
      </c>
      <c r="D6" t="str">
        <f>IF('Allgemeiner Wettkampf'!$B29="","",'Allgemeiner Wettkampf'!E29)</f>
        <v/>
      </c>
      <c r="F6" t="str" cm="1">
        <f t="array" ref="F6">IF('Allgemeiner Wettkampf'!$B29="","",INDEX('Allgemeiner Wettkampf'!$F$24:$M$24,MATCH(TRUE,'Allgemeiner Wettkampf'!$F29:$M29="X",0)))</f>
        <v/>
      </c>
      <c r="H6" t="str">
        <f>IF('Allgemeiner Wettkampf'!$B29="","",'Allgemeiner Wettkampf'!$C$9)</f>
        <v/>
      </c>
      <c r="I6" t="str">
        <f>IF('Allgemeiner Wettkampf'!$B29="","",IF('Allgemeiner Wettkampf'!$C$10="","",'Allgemeiner Wettkampf'!$C$10))</f>
        <v/>
      </c>
    </row>
    <row r="7" spans="1:9" x14ac:dyDescent="0.2">
      <c r="A7" t="str">
        <f>IF('Allgemeiner Wettkampf'!$B30="","",'Allgemeiner Wettkampf'!B30)</f>
        <v/>
      </c>
      <c r="B7" t="str">
        <f>IF('Allgemeiner Wettkampf'!$B30="","",'Allgemeiner Wettkampf'!C30)</f>
        <v/>
      </c>
      <c r="C7" t="str">
        <f>IF('Allgemeiner Wettkampf'!$B30="","",'Allgemeiner Wettkampf'!D30)</f>
        <v/>
      </c>
      <c r="D7" t="str">
        <f>IF('Allgemeiner Wettkampf'!$B30="","",'Allgemeiner Wettkampf'!E30)</f>
        <v/>
      </c>
      <c r="F7" t="str" cm="1">
        <f t="array" ref="F7">IF('Allgemeiner Wettkampf'!$B30="","",INDEX('Allgemeiner Wettkampf'!$F$24:$M$24,MATCH(TRUE,'Allgemeiner Wettkampf'!$F30:$M30="X",0)))</f>
        <v/>
      </c>
      <c r="H7" t="str">
        <f>IF('Allgemeiner Wettkampf'!$B30="","",'Allgemeiner Wettkampf'!$C$9)</f>
        <v/>
      </c>
      <c r="I7" t="str">
        <f>IF('Allgemeiner Wettkampf'!$B30="","",IF('Allgemeiner Wettkampf'!$C$10="","",'Allgemeiner Wettkampf'!$C$10))</f>
        <v/>
      </c>
    </row>
    <row r="8" spans="1:9" x14ac:dyDescent="0.2">
      <c r="A8" t="str">
        <f>IF('Allgemeiner Wettkampf'!$B31="","",'Allgemeiner Wettkampf'!B31)</f>
        <v/>
      </c>
      <c r="B8" t="str">
        <f>IF('Allgemeiner Wettkampf'!$B31="","",'Allgemeiner Wettkampf'!C31)</f>
        <v/>
      </c>
      <c r="C8" t="str">
        <f>IF('Allgemeiner Wettkampf'!$B31="","",'Allgemeiner Wettkampf'!D31)</f>
        <v/>
      </c>
      <c r="D8" t="str">
        <f>IF('Allgemeiner Wettkampf'!$B31="","",'Allgemeiner Wettkampf'!E31)</f>
        <v/>
      </c>
      <c r="F8" t="str" cm="1">
        <f t="array" ref="F8">IF('Allgemeiner Wettkampf'!$B31="","",INDEX('Allgemeiner Wettkampf'!$F$24:$M$24,MATCH(TRUE,'Allgemeiner Wettkampf'!$F31:$M31="X",0)))</f>
        <v/>
      </c>
      <c r="H8" t="str">
        <f>IF('Allgemeiner Wettkampf'!$B31="","",'Allgemeiner Wettkampf'!$C$9)</f>
        <v/>
      </c>
      <c r="I8" t="str">
        <f>IF('Allgemeiner Wettkampf'!$B31="","",IF('Allgemeiner Wettkampf'!$C$10="","",'Allgemeiner Wettkampf'!$C$10))</f>
        <v/>
      </c>
    </row>
    <row r="9" spans="1:9" x14ac:dyDescent="0.2">
      <c r="A9" t="str">
        <f>IF('Allgemeiner Wettkampf'!$B32="","",'Allgemeiner Wettkampf'!B32)</f>
        <v/>
      </c>
      <c r="B9" t="str">
        <f>IF('Allgemeiner Wettkampf'!$B32="","",'Allgemeiner Wettkampf'!C32)</f>
        <v/>
      </c>
      <c r="C9" t="str">
        <f>IF('Allgemeiner Wettkampf'!$B32="","",'Allgemeiner Wettkampf'!D32)</f>
        <v/>
      </c>
      <c r="D9" t="str">
        <f>IF('Allgemeiner Wettkampf'!$B32="","",'Allgemeiner Wettkampf'!E32)</f>
        <v/>
      </c>
      <c r="F9" t="str" cm="1">
        <f t="array" ref="F9">IF('Allgemeiner Wettkampf'!$B32="","",INDEX('Allgemeiner Wettkampf'!$F$24:$M$24,MATCH(TRUE,'Allgemeiner Wettkampf'!$F32:$M32="X",0)))</f>
        <v/>
      </c>
      <c r="H9" t="str">
        <f>IF('Allgemeiner Wettkampf'!$B32="","",'Allgemeiner Wettkampf'!$C$9)</f>
        <v/>
      </c>
      <c r="I9" t="str">
        <f>IF('Allgemeiner Wettkampf'!$B32="","",IF('Allgemeiner Wettkampf'!$C$10="","",'Allgemeiner Wettkampf'!$C$10))</f>
        <v/>
      </c>
    </row>
    <row r="10" spans="1:9" x14ac:dyDescent="0.2">
      <c r="A10" t="str">
        <f>IF('Allgemeiner Wettkampf'!$B33="","",'Allgemeiner Wettkampf'!B33)</f>
        <v/>
      </c>
      <c r="B10" t="str">
        <f>IF('Allgemeiner Wettkampf'!$B33="","",'Allgemeiner Wettkampf'!C33)</f>
        <v/>
      </c>
      <c r="C10" t="str">
        <f>IF('Allgemeiner Wettkampf'!$B33="","",'Allgemeiner Wettkampf'!D33)</f>
        <v/>
      </c>
      <c r="D10" t="str">
        <f>IF('Allgemeiner Wettkampf'!$B33="","",'Allgemeiner Wettkampf'!E33)</f>
        <v/>
      </c>
      <c r="F10" t="str" cm="1">
        <f t="array" ref="F10">IF('Allgemeiner Wettkampf'!$B33="","",INDEX('Allgemeiner Wettkampf'!$F$24:$M$24,MATCH(TRUE,'Allgemeiner Wettkampf'!$F33:$M33="X",0)))</f>
        <v/>
      </c>
      <c r="H10" t="str">
        <f>IF('Allgemeiner Wettkampf'!$B33="","",'Allgemeiner Wettkampf'!$C$9)</f>
        <v/>
      </c>
      <c r="I10" t="str">
        <f>IF('Allgemeiner Wettkampf'!$B33="","",IF('Allgemeiner Wettkampf'!$C$10="","",'Allgemeiner Wettkampf'!$C$10))</f>
        <v/>
      </c>
    </row>
    <row r="11" spans="1:9" x14ac:dyDescent="0.2">
      <c r="A11" t="str">
        <f>IF('Allgemeiner Wettkampf'!$B34="","",'Allgemeiner Wettkampf'!B34)</f>
        <v/>
      </c>
      <c r="B11" t="str">
        <f>IF('Allgemeiner Wettkampf'!$B34="","",'Allgemeiner Wettkampf'!C34)</f>
        <v/>
      </c>
      <c r="C11" t="str">
        <f>IF('Allgemeiner Wettkampf'!$B34="","",'Allgemeiner Wettkampf'!D34)</f>
        <v/>
      </c>
      <c r="D11" t="str">
        <f>IF('Allgemeiner Wettkampf'!$B34="","",'Allgemeiner Wettkampf'!E34)</f>
        <v/>
      </c>
      <c r="F11" t="str" cm="1">
        <f t="array" ref="F11">IF('Allgemeiner Wettkampf'!$B34="","",INDEX('Allgemeiner Wettkampf'!$F$24:$M$24,MATCH(TRUE,'Allgemeiner Wettkampf'!$F34:$M34="X",0)))</f>
        <v/>
      </c>
      <c r="H11" t="str">
        <f>IF('Allgemeiner Wettkampf'!$B34="","",'Allgemeiner Wettkampf'!$C$9)</f>
        <v/>
      </c>
      <c r="I11" t="str">
        <f>IF('Allgemeiner Wettkampf'!$B34="","",IF('Allgemeiner Wettkampf'!$C$10="","",'Allgemeiner Wettkampf'!$C$10))</f>
        <v/>
      </c>
    </row>
    <row r="12" spans="1:9" x14ac:dyDescent="0.2">
      <c r="A12" t="str">
        <f>IF('Allgemeiner Wettkampf'!$B35="","",'Allgemeiner Wettkampf'!B35)</f>
        <v/>
      </c>
      <c r="B12" t="str">
        <f>IF('Allgemeiner Wettkampf'!$B35="","",'Allgemeiner Wettkampf'!C35)</f>
        <v/>
      </c>
      <c r="C12" t="str">
        <f>IF('Allgemeiner Wettkampf'!$B35="","",'Allgemeiner Wettkampf'!D35)</f>
        <v/>
      </c>
      <c r="D12" t="str">
        <f>IF('Allgemeiner Wettkampf'!$B35="","",'Allgemeiner Wettkampf'!E35)</f>
        <v/>
      </c>
      <c r="F12" t="str" cm="1">
        <f t="array" ref="F12">IF('Allgemeiner Wettkampf'!$B35="","",INDEX('Allgemeiner Wettkampf'!$F$24:$M$24,MATCH(TRUE,'Allgemeiner Wettkampf'!$F35:$M35="X",0)))</f>
        <v/>
      </c>
      <c r="H12" t="str">
        <f>IF('Allgemeiner Wettkampf'!$B35="","",'Allgemeiner Wettkampf'!$C$9)</f>
        <v/>
      </c>
      <c r="I12" t="str">
        <f>IF('Allgemeiner Wettkampf'!$B35="","",IF('Allgemeiner Wettkampf'!$C$10="","",'Allgemeiner Wettkampf'!$C$10))</f>
        <v/>
      </c>
    </row>
    <row r="13" spans="1:9" x14ac:dyDescent="0.2">
      <c r="A13" t="str">
        <f>IF('Allgemeiner Wettkampf'!$B36="","",'Allgemeiner Wettkampf'!B36)</f>
        <v/>
      </c>
      <c r="B13" t="str">
        <f>IF('Allgemeiner Wettkampf'!$B36="","",'Allgemeiner Wettkampf'!C36)</f>
        <v/>
      </c>
      <c r="C13" t="str">
        <f>IF('Allgemeiner Wettkampf'!$B36="","",'Allgemeiner Wettkampf'!D36)</f>
        <v/>
      </c>
      <c r="D13" t="str">
        <f>IF('Allgemeiner Wettkampf'!$B36="","",'Allgemeiner Wettkampf'!E36)</f>
        <v/>
      </c>
      <c r="F13" t="str" cm="1">
        <f t="array" ref="F13">IF('Allgemeiner Wettkampf'!$B36="","",INDEX('Allgemeiner Wettkampf'!$F$24:$M$24,MATCH(TRUE,'Allgemeiner Wettkampf'!$F36:$M36="X",0)))</f>
        <v/>
      </c>
      <c r="H13" t="str">
        <f>IF('Allgemeiner Wettkampf'!$B36="","",'Allgemeiner Wettkampf'!$C$9)</f>
        <v/>
      </c>
      <c r="I13" t="str">
        <f>IF('Allgemeiner Wettkampf'!$B36="","",IF('Allgemeiner Wettkampf'!$C$10="","",'Allgemeiner Wettkampf'!$C$10))</f>
        <v/>
      </c>
    </row>
    <row r="14" spans="1:9" x14ac:dyDescent="0.2">
      <c r="A14" t="str">
        <f>IF('Allgemeiner Wettkampf'!$B37="","",'Allgemeiner Wettkampf'!B37)</f>
        <v/>
      </c>
      <c r="B14" t="str">
        <f>IF('Allgemeiner Wettkampf'!$B37="","",'Allgemeiner Wettkampf'!C37)</f>
        <v/>
      </c>
      <c r="C14" t="str">
        <f>IF('Allgemeiner Wettkampf'!$B37="","",'Allgemeiner Wettkampf'!D37)</f>
        <v/>
      </c>
      <c r="D14" t="str">
        <f>IF('Allgemeiner Wettkampf'!$B37="","",'Allgemeiner Wettkampf'!E37)</f>
        <v/>
      </c>
      <c r="F14" t="str" cm="1">
        <f t="array" ref="F14">IF('Allgemeiner Wettkampf'!$B37="","",INDEX('Allgemeiner Wettkampf'!$F$24:$M$24,MATCH(TRUE,'Allgemeiner Wettkampf'!$F37:$M37="X",0)))</f>
        <v/>
      </c>
      <c r="H14" t="str">
        <f>IF('Allgemeiner Wettkampf'!$B37="","",'Allgemeiner Wettkampf'!$C$9)</f>
        <v/>
      </c>
      <c r="I14" t="str">
        <f>IF('Allgemeiner Wettkampf'!$B37="","",IF('Allgemeiner Wettkampf'!$C$10="","",'Allgemeiner Wettkampf'!$C$10))</f>
        <v/>
      </c>
    </row>
    <row r="15" spans="1:9" x14ac:dyDescent="0.2">
      <c r="A15" t="str">
        <f>IF('Allgemeiner Wettkampf'!$B38="","",'Allgemeiner Wettkampf'!B38)</f>
        <v/>
      </c>
      <c r="B15" t="str">
        <f>IF('Allgemeiner Wettkampf'!$B38="","",'Allgemeiner Wettkampf'!C38)</f>
        <v/>
      </c>
      <c r="C15" t="str">
        <f>IF('Allgemeiner Wettkampf'!$B38="","",'Allgemeiner Wettkampf'!D38)</f>
        <v/>
      </c>
      <c r="D15" t="str">
        <f>IF('Allgemeiner Wettkampf'!$B38="","",'Allgemeiner Wettkampf'!E38)</f>
        <v/>
      </c>
      <c r="F15" t="str" cm="1">
        <f t="array" ref="F15">IF('Allgemeiner Wettkampf'!$B38="","",INDEX('Allgemeiner Wettkampf'!$F$24:$M$24,MATCH(TRUE,'Allgemeiner Wettkampf'!$F38:$M38="X",0)))</f>
        <v/>
      </c>
      <c r="H15" t="str">
        <f>IF('Allgemeiner Wettkampf'!$B38="","",'Allgemeiner Wettkampf'!$C$9)</f>
        <v/>
      </c>
      <c r="I15" t="str">
        <f>IF('Allgemeiner Wettkampf'!$B38="","",IF('Allgemeiner Wettkampf'!$C$10="","",'Allgemeiner Wettkampf'!$C$10))</f>
        <v/>
      </c>
    </row>
    <row r="16" spans="1:9" x14ac:dyDescent="0.2">
      <c r="A16" t="str">
        <f>IF('Allgemeiner Wettkampf'!$B39="","",'Allgemeiner Wettkampf'!B39)</f>
        <v/>
      </c>
      <c r="B16" t="str">
        <f>IF('Allgemeiner Wettkampf'!$B39="","",'Allgemeiner Wettkampf'!C39)</f>
        <v/>
      </c>
      <c r="C16" t="str">
        <f>IF('Allgemeiner Wettkampf'!$B39="","",'Allgemeiner Wettkampf'!D39)</f>
        <v/>
      </c>
      <c r="D16" t="str">
        <f>IF('Allgemeiner Wettkampf'!$B39="","",'Allgemeiner Wettkampf'!E39)</f>
        <v/>
      </c>
      <c r="F16" t="str" cm="1">
        <f t="array" ref="F16">IF('Allgemeiner Wettkampf'!$B39="","",INDEX('Allgemeiner Wettkampf'!$F$24:$M$24,MATCH(TRUE,'Allgemeiner Wettkampf'!$F39:$M39="X",0)))</f>
        <v/>
      </c>
      <c r="H16" t="str">
        <f>IF('Allgemeiner Wettkampf'!$B39="","",'Allgemeiner Wettkampf'!$C$9)</f>
        <v/>
      </c>
      <c r="I16" t="str">
        <f>IF('Allgemeiner Wettkampf'!$B39="","",IF('Allgemeiner Wettkampf'!$C$10="","",'Allgemeiner Wettkampf'!$C$10))</f>
        <v/>
      </c>
    </row>
    <row r="17" spans="1:9" x14ac:dyDescent="0.2">
      <c r="A17" t="str">
        <f>IF('Allgemeiner Wettkampf'!$B40="","",'Allgemeiner Wettkampf'!B40)</f>
        <v/>
      </c>
      <c r="B17" t="str">
        <f>IF('Allgemeiner Wettkampf'!$B40="","",'Allgemeiner Wettkampf'!C40)</f>
        <v/>
      </c>
      <c r="C17" t="str">
        <f>IF('Allgemeiner Wettkampf'!$B40="","",'Allgemeiner Wettkampf'!D40)</f>
        <v/>
      </c>
      <c r="D17" t="str">
        <f>IF('Allgemeiner Wettkampf'!$B40="","",'Allgemeiner Wettkampf'!E40)</f>
        <v/>
      </c>
      <c r="F17" t="str" cm="1">
        <f t="array" ref="F17">IF('Allgemeiner Wettkampf'!$B40="","",INDEX('Allgemeiner Wettkampf'!$F$24:$M$24,MATCH(TRUE,'Allgemeiner Wettkampf'!$F40:$M40="X",0)))</f>
        <v/>
      </c>
      <c r="H17" t="str">
        <f>IF('Allgemeiner Wettkampf'!$B40="","",'Allgemeiner Wettkampf'!$C$9)</f>
        <v/>
      </c>
      <c r="I17" t="str">
        <f>IF('Allgemeiner Wettkampf'!$B40="","",IF('Allgemeiner Wettkampf'!$C$10="","",'Allgemeiner Wettkampf'!$C$10))</f>
        <v/>
      </c>
    </row>
    <row r="18" spans="1:9" x14ac:dyDescent="0.2">
      <c r="A18" t="str">
        <f>IF('Allgemeiner Wettkampf'!$B41="","",'Allgemeiner Wettkampf'!B41)</f>
        <v/>
      </c>
      <c r="B18" t="str">
        <f>IF('Allgemeiner Wettkampf'!$B41="","",'Allgemeiner Wettkampf'!C41)</f>
        <v/>
      </c>
      <c r="C18" t="str">
        <f>IF('Allgemeiner Wettkampf'!$B41="","",'Allgemeiner Wettkampf'!D41)</f>
        <v/>
      </c>
      <c r="D18" t="str">
        <f>IF('Allgemeiner Wettkampf'!$B41="","",'Allgemeiner Wettkampf'!E41)</f>
        <v/>
      </c>
      <c r="F18" t="str" cm="1">
        <f t="array" ref="F18">IF('Allgemeiner Wettkampf'!$B41="","",INDEX('Allgemeiner Wettkampf'!$F$24:$M$24,MATCH(TRUE,'Allgemeiner Wettkampf'!$F41:$M41="X",0)))</f>
        <v/>
      </c>
      <c r="H18" t="str">
        <f>IF('Allgemeiner Wettkampf'!$B41="","",'Allgemeiner Wettkampf'!$C$9)</f>
        <v/>
      </c>
      <c r="I18" t="str">
        <f>IF('Allgemeiner Wettkampf'!$B41="","",IF('Allgemeiner Wettkampf'!$C$10="","",'Allgemeiner Wettkampf'!$C$10))</f>
        <v/>
      </c>
    </row>
    <row r="19" spans="1:9" x14ac:dyDescent="0.2">
      <c r="A19" t="str">
        <f>IF('Allgemeiner Wettkampf'!$B42="","",'Allgemeiner Wettkampf'!B42)</f>
        <v/>
      </c>
      <c r="B19" t="str">
        <f>IF('Allgemeiner Wettkampf'!$B42="","",'Allgemeiner Wettkampf'!C42)</f>
        <v/>
      </c>
      <c r="C19" t="str">
        <f>IF('Allgemeiner Wettkampf'!$B42="","",'Allgemeiner Wettkampf'!D42)</f>
        <v/>
      </c>
      <c r="D19" t="str">
        <f>IF('Allgemeiner Wettkampf'!$B42="","",'Allgemeiner Wettkampf'!E42)</f>
        <v/>
      </c>
      <c r="F19" t="str" cm="1">
        <f t="array" ref="F19">IF('Allgemeiner Wettkampf'!$B42="","",INDEX('Allgemeiner Wettkampf'!$F$24:$M$24,MATCH(TRUE,'Allgemeiner Wettkampf'!$F42:$M42="X",0)))</f>
        <v/>
      </c>
      <c r="H19" t="str">
        <f>IF('Allgemeiner Wettkampf'!$B42="","",'Allgemeiner Wettkampf'!$C$9)</f>
        <v/>
      </c>
      <c r="I19" t="str">
        <f>IF('Allgemeiner Wettkampf'!$B42="","",IF('Allgemeiner Wettkampf'!$C$10="","",'Allgemeiner Wettkampf'!$C$10))</f>
        <v/>
      </c>
    </row>
    <row r="20" spans="1:9" x14ac:dyDescent="0.2">
      <c r="A20" t="str">
        <f>IF('Allgemeiner Wettkampf'!$B43="","",'Allgemeiner Wettkampf'!B43)</f>
        <v/>
      </c>
      <c r="B20" t="str">
        <f>IF('Allgemeiner Wettkampf'!$B43="","",'Allgemeiner Wettkampf'!C43)</f>
        <v/>
      </c>
      <c r="C20" t="str">
        <f>IF('Allgemeiner Wettkampf'!$B43="","",'Allgemeiner Wettkampf'!D43)</f>
        <v/>
      </c>
      <c r="D20" t="str">
        <f>IF('Allgemeiner Wettkampf'!$B43="","",'Allgemeiner Wettkampf'!E43)</f>
        <v/>
      </c>
      <c r="F20" t="str" cm="1">
        <f t="array" ref="F20">IF('Allgemeiner Wettkampf'!$B43="","",INDEX('Allgemeiner Wettkampf'!$F$24:$M$24,MATCH(TRUE,'Allgemeiner Wettkampf'!$F43:$M43="X",0)))</f>
        <v/>
      </c>
      <c r="H20" t="str">
        <f>IF('Allgemeiner Wettkampf'!$B43="","",'Allgemeiner Wettkampf'!$C$9)</f>
        <v/>
      </c>
      <c r="I20" t="str">
        <f>IF('Allgemeiner Wettkampf'!$B43="","",IF('Allgemeiner Wettkampf'!$C$10="","",'Allgemeiner Wettkampf'!$C$10))</f>
        <v/>
      </c>
    </row>
    <row r="21" spans="1:9" x14ac:dyDescent="0.2">
      <c r="A21" t="str">
        <f>IF('Allgemeiner Wettkampf'!$B44="","",'Allgemeiner Wettkampf'!B44)</f>
        <v/>
      </c>
      <c r="B21" t="str">
        <f>IF('Allgemeiner Wettkampf'!$B44="","",'Allgemeiner Wettkampf'!C44)</f>
        <v/>
      </c>
      <c r="C21" t="str">
        <f>IF('Allgemeiner Wettkampf'!$B44="","",'Allgemeiner Wettkampf'!D44)</f>
        <v/>
      </c>
      <c r="D21" t="str">
        <f>IF('Allgemeiner Wettkampf'!$B44="","",'Allgemeiner Wettkampf'!E44)</f>
        <v/>
      </c>
      <c r="F21" t="str" cm="1">
        <f t="array" ref="F21">IF('Allgemeiner Wettkampf'!$B44="","",INDEX('Allgemeiner Wettkampf'!$F$24:$M$24,MATCH(TRUE,'Allgemeiner Wettkampf'!$F44:$M44="X",0)))</f>
        <v/>
      </c>
      <c r="H21" t="str">
        <f>IF('Allgemeiner Wettkampf'!$B44="","",'Allgemeiner Wettkampf'!$C$9)</f>
        <v/>
      </c>
      <c r="I21" t="str">
        <f>IF('Allgemeiner Wettkampf'!$B44="","",IF('Allgemeiner Wettkampf'!$C$10="","",'Allgemeiner Wettkampf'!$C$10))</f>
        <v/>
      </c>
    </row>
    <row r="22" spans="1:9" x14ac:dyDescent="0.2">
      <c r="A22" t="str">
        <f>IF('Allgemeiner Wettkampf'!$B45="","",'Allgemeiner Wettkampf'!B45)</f>
        <v/>
      </c>
      <c r="B22" t="str">
        <f>IF('Allgemeiner Wettkampf'!$B45="","",'Allgemeiner Wettkampf'!C45)</f>
        <v/>
      </c>
      <c r="C22" t="str">
        <f>IF('Allgemeiner Wettkampf'!$B45="","",'Allgemeiner Wettkampf'!D45)</f>
        <v/>
      </c>
      <c r="D22" t="str">
        <f>IF('Allgemeiner Wettkampf'!$B45="","",'Allgemeiner Wettkampf'!E45)</f>
        <v/>
      </c>
      <c r="F22" t="str" cm="1">
        <f t="array" ref="F22">IF('Allgemeiner Wettkampf'!$B45="","",INDEX('Allgemeiner Wettkampf'!$F$24:$M$24,MATCH(TRUE,'Allgemeiner Wettkampf'!$F45:$M45="X",0)))</f>
        <v/>
      </c>
      <c r="H22" t="str">
        <f>IF('Allgemeiner Wettkampf'!$B45="","",'Allgemeiner Wettkampf'!$C$9)</f>
        <v/>
      </c>
      <c r="I22" t="str">
        <f>IF('Allgemeiner Wettkampf'!$B45="","",IF('Allgemeiner Wettkampf'!$C$10="","",'Allgemeiner Wettkampf'!$C$10))</f>
        <v/>
      </c>
    </row>
    <row r="23" spans="1:9" x14ac:dyDescent="0.2">
      <c r="A23" t="str">
        <f>IF('Allgemeiner Wettkampf'!$B46="","",'Allgemeiner Wettkampf'!B46)</f>
        <v/>
      </c>
      <c r="B23" t="str">
        <f>IF('Allgemeiner Wettkampf'!$B46="","",'Allgemeiner Wettkampf'!C46)</f>
        <v/>
      </c>
      <c r="C23" t="str">
        <f>IF('Allgemeiner Wettkampf'!$B46="","",'Allgemeiner Wettkampf'!D46)</f>
        <v/>
      </c>
      <c r="D23" t="str">
        <f>IF('Allgemeiner Wettkampf'!$B46="","",'Allgemeiner Wettkampf'!E46)</f>
        <v/>
      </c>
      <c r="F23" t="str" cm="1">
        <f t="array" ref="F23">IF('Allgemeiner Wettkampf'!$B46="","",INDEX('Allgemeiner Wettkampf'!$F$24:$M$24,MATCH(TRUE,'Allgemeiner Wettkampf'!$F46:$M46="X",0)))</f>
        <v/>
      </c>
      <c r="H23" t="str">
        <f>IF('Allgemeiner Wettkampf'!$B46="","",'Allgemeiner Wettkampf'!$C$9)</f>
        <v/>
      </c>
      <c r="I23" t="str">
        <f>IF('Allgemeiner Wettkampf'!$B46="","",IF('Allgemeiner Wettkampf'!$C$10="","",'Allgemeiner Wettkampf'!$C$10))</f>
        <v/>
      </c>
    </row>
    <row r="24" spans="1:9" x14ac:dyDescent="0.2">
      <c r="A24" t="str">
        <f>IF('Allgemeiner Wettkampf'!$B47="","",'Allgemeiner Wettkampf'!B47)</f>
        <v/>
      </c>
      <c r="B24" t="str">
        <f>IF('Allgemeiner Wettkampf'!$B47="","",'Allgemeiner Wettkampf'!C47)</f>
        <v/>
      </c>
      <c r="C24" t="str">
        <f>IF('Allgemeiner Wettkampf'!$B47="","",'Allgemeiner Wettkampf'!D47)</f>
        <v/>
      </c>
      <c r="D24" t="str">
        <f>IF('Allgemeiner Wettkampf'!$B47="","",'Allgemeiner Wettkampf'!E47)</f>
        <v/>
      </c>
      <c r="F24" t="str" cm="1">
        <f t="array" ref="F24">IF('Allgemeiner Wettkampf'!$B47="","",INDEX('Allgemeiner Wettkampf'!$F$24:$M$24,MATCH(TRUE,'Allgemeiner Wettkampf'!$F47:$M47="X",0)))</f>
        <v/>
      </c>
      <c r="H24" t="str">
        <f>IF('Allgemeiner Wettkampf'!$B47="","",'Allgemeiner Wettkampf'!$C$9)</f>
        <v/>
      </c>
      <c r="I24" t="str">
        <f>IF('Allgemeiner Wettkampf'!$B47="","",IF('Allgemeiner Wettkampf'!$C$10="","",'Allgemeiner Wettkampf'!$C$10))</f>
        <v/>
      </c>
    </row>
    <row r="25" spans="1:9" x14ac:dyDescent="0.2">
      <c r="A25" t="str">
        <f>IF('Allgemeiner Wettkampf'!$B48="","",'Allgemeiner Wettkampf'!B48)</f>
        <v/>
      </c>
      <c r="B25" t="str">
        <f>IF('Allgemeiner Wettkampf'!$B48="","",'Allgemeiner Wettkampf'!C48)</f>
        <v/>
      </c>
      <c r="C25" t="str">
        <f>IF('Allgemeiner Wettkampf'!$B48="","",'Allgemeiner Wettkampf'!D48)</f>
        <v/>
      </c>
      <c r="D25" t="str">
        <f>IF('Allgemeiner Wettkampf'!$B48="","",'Allgemeiner Wettkampf'!E48)</f>
        <v/>
      </c>
      <c r="F25" t="str" cm="1">
        <f t="array" ref="F25">IF('Allgemeiner Wettkampf'!$B48="","",INDEX('Allgemeiner Wettkampf'!$F$24:$M$24,MATCH(TRUE,'Allgemeiner Wettkampf'!$F48:$M48="X",0)))</f>
        <v/>
      </c>
      <c r="H25" t="str">
        <f>IF('Allgemeiner Wettkampf'!$B48="","",'Allgemeiner Wettkampf'!$C$9)</f>
        <v/>
      </c>
      <c r="I25" t="str">
        <f>IF('Allgemeiner Wettkampf'!$B48="","",IF('Allgemeiner Wettkampf'!$C$10="","",'Allgemeiner Wettkampf'!$C$10))</f>
        <v/>
      </c>
    </row>
    <row r="26" spans="1:9" x14ac:dyDescent="0.2">
      <c r="A26" t="str">
        <f>IF('Allgemeiner Wettkampf'!$B49="","",'Allgemeiner Wettkampf'!B49)</f>
        <v/>
      </c>
      <c r="B26" t="str">
        <f>IF('Allgemeiner Wettkampf'!$B49="","",'Allgemeiner Wettkampf'!C49)</f>
        <v/>
      </c>
      <c r="C26" t="str">
        <f>IF('Allgemeiner Wettkampf'!$B49="","",'Allgemeiner Wettkampf'!D49)</f>
        <v/>
      </c>
      <c r="D26" t="str">
        <f>IF('Allgemeiner Wettkampf'!$B49="","",'Allgemeiner Wettkampf'!E49)</f>
        <v/>
      </c>
      <c r="F26" t="str" cm="1">
        <f t="array" ref="F26">IF('Allgemeiner Wettkampf'!$B49="","",INDEX('Allgemeiner Wettkampf'!$F$24:$M$24,MATCH(TRUE,'Allgemeiner Wettkampf'!$F49:$M49="X",0)))</f>
        <v/>
      </c>
      <c r="H26" t="str">
        <f>IF('Allgemeiner Wettkampf'!$B49="","",'Allgemeiner Wettkampf'!$C$9)</f>
        <v/>
      </c>
      <c r="I26" t="str">
        <f>IF('Allgemeiner Wettkampf'!$B49="","",IF('Allgemeiner Wettkampf'!$C$10="","",'Allgemeiner Wettkampf'!$C$10))</f>
        <v/>
      </c>
    </row>
    <row r="27" spans="1:9" x14ac:dyDescent="0.2">
      <c r="A27" t="str">
        <f>IF('Allgemeiner Wettkampf'!$B50="","",'Allgemeiner Wettkampf'!B50)</f>
        <v/>
      </c>
      <c r="B27" t="str">
        <f>IF('Allgemeiner Wettkampf'!$B50="","",'Allgemeiner Wettkampf'!C50)</f>
        <v/>
      </c>
      <c r="C27" t="str">
        <f>IF('Allgemeiner Wettkampf'!$B50="","",'Allgemeiner Wettkampf'!D50)</f>
        <v/>
      </c>
      <c r="D27" t="str">
        <f>IF('Allgemeiner Wettkampf'!$B50="","",'Allgemeiner Wettkampf'!E50)</f>
        <v/>
      </c>
      <c r="F27" t="str" cm="1">
        <f t="array" ref="F27">IF('Allgemeiner Wettkampf'!$B50="","",INDEX('Allgemeiner Wettkampf'!$F$24:$M$24,MATCH(TRUE,'Allgemeiner Wettkampf'!$F50:$M50="X",0)))</f>
        <v/>
      </c>
      <c r="H27" t="str">
        <f>IF('Allgemeiner Wettkampf'!$B50="","",'Allgemeiner Wettkampf'!$C$9)</f>
        <v/>
      </c>
      <c r="I27" t="str">
        <f>IF('Allgemeiner Wettkampf'!$B50="","",IF('Allgemeiner Wettkampf'!$C$10="","",'Allgemeiner Wettkampf'!$C$10))</f>
        <v/>
      </c>
    </row>
    <row r="28" spans="1:9" x14ac:dyDescent="0.2">
      <c r="A28" t="str">
        <f>IF('Allgemeiner Wettkampf'!$B51="","",'Allgemeiner Wettkampf'!B51)</f>
        <v/>
      </c>
      <c r="B28" t="str">
        <f>IF('Allgemeiner Wettkampf'!$B51="","",'Allgemeiner Wettkampf'!C51)</f>
        <v/>
      </c>
      <c r="C28" t="str">
        <f>IF('Allgemeiner Wettkampf'!$B51="","",'Allgemeiner Wettkampf'!D51)</f>
        <v/>
      </c>
      <c r="D28" t="str">
        <f>IF('Allgemeiner Wettkampf'!$B51="","",'Allgemeiner Wettkampf'!E51)</f>
        <v/>
      </c>
      <c r="F28" t="str" cm="1">
        <f t="array" ref="F28">IF('Allgemeiner Wettkampf'!$B51="","",INDEX('Allgemeiner Wettkampf'!$F$24:$M$24,MATCH(TRUE,'Allgemeiner Wettkampf'!$F51:$M51="X",0)))</f>
        <v/>
      </c>
      <c r="H28" t="str">
        <f>IF('Allgemeiner Wettkampf'!$B51="","",'Allgemeiner Wettkampf'!$C$9)</f>
        <v/>
      </c>
      <c r="I28" t="str">
        <f>IF('Allgemeiner Wettkampf'!$B51="","",IF('Allgemeiner Wettkampf'!$C$10="","",'Allgemeiner Wettkampf'!$C$10))</f>
        <v/>
      </c>
    </row>
    <row r="29" spans="1:9" x14ac:dyDescent="0.2">
      <c r="A29" t="str">
        <f>IF('Allgemeiner Wettkampf'!$B52="","",'Allgemeiner Wettkampf'!B52)</f>
        <v/>
      </c>
      <c r="B29" t="str">
        <f>IF('Allgemeiner Wettkampf'!$B52="","",'Allgemeiner Wettkampf'!C52)</f>
        <v/>
      </c>
      <c r="C29" t="str">
        <f>IF('Allgemeiner Wettkampf'!$B52="","",'Allgemeiner Wettkampf'!D52)</f>
        <v/>
      </c>
      <c r="D29" t="str">
        <f>IF('Allgemeiner Wettkampf'!$B52="","",'Allgemeiner Wettkampf'!E52)</f>
        <v/>
      </c>
      <c r="F29" t="str" cm="1">
        <f t="array" ref="F29">IF('Allgemeiner Wettkampf'!$B52="","",INDEX('Allgemeiner Wettkampf'!$F$24:$M$24,MATCH(TRUE,'Allgemeiner Wettkampf'!$F52:$M52="X",0)))</f>
        <v/>
      </c>
      <c r="H29" t="str">
        <f>IF('Allgemeiner Wettkampf'!$B52="","",'Allgemeiner Wettkampf'!$C$9)</f>
        <v/>
      </c>
      <c r="I29" t="str">
        <f>IF('Allgemeiner Wettkampf'!$B52="","",IF('Allgemeiner Wettkampf'!$C$10="","",'Allgemeiner Wettkampf'!$C$10))</f>
        <v/>
      </c>
    </row>
    <row r="30" spans="1:9" x14ac:dyDescent="0.2">
      <c r="A30" t="str">
        <f>IF('Allgemeiner Wettkampf'!$B53="","",'Allgemeiner Wettkampf'!B53)</f>
        <v/>
      </c>
      <c r="B30" t="str">
        <f>IF('Allgemeiner Wettkampf'!$B53="","",'Allgemeiner Wettkampf'!C53)</f>
        <v/>
      </c>
      <c r="C30" t="str">
        <f>IF('Allgemeiner Wettkampf'!$B53="","",'Allgemeiner Wettkampf'!D53)</f>
        <v/>
      </c>
      <c r="D30" t="str">
        <f>IF('Allgemeiner Wettkampf'!$B53="","",'Allgemeiner Wettkampf'!E53)</f>
        <v/>
      </c>
      <c r="F30" t="str" cm="1">
        <f t="array" ref="F30">IF('Allgemeiner Wettkampf'!$B53="","",INDEX('Allgemeiner Wettkampf'!$F$24:$M$24,MATCH(TRUE,'Allgemeiner Wettkampf'!$F53:$M53="X",0)))</f>
        <v/>
      </c>
      <c r="H30" t="str">
        <f>IF('Allgemeiner Wettkampf'!$B53="","",'Allgemeiner Wettkampf'!$C$9)</f>
        <v/>
      </c>
      <c r="I30" t="str">
        <f>IF('Allgemeiner Wettkampf'!$B53="","",IF('Allgemeiner Wettkampf'!$C$10="","",'Allgemeiner Wettkampf'!$C$10))</f>
        <v/>
      </c>
    </row>
    <row r="31" spans="1:9" x14ac:dyDescent="0.2">
      <c r="A31" t="str">
        <f>IF('Allgemeiner Wettkampf'!$B54="","",'Allgemeiner Wettkampf'!B54)</f>
        <v/>
      </c>
      <c r="B31" t="str">
        <f>IF('Allgemeiner Wettkampf'!$B54="","",'Allgemeiner Wettkampf'!C54)</f>
        <v/>
      </c>
      <c r="C31" t="str">
        <f>IF('Allgemeiner Wettkampf'!$B54="","",'Allgemeiner Wettkampf'!D54)</f>
        <v/>
      </c>
      <c r="D31" t="str">
        <f>IF('Allgemeiner Wettkampf'!$B54="","",'Allgemeiner Wettkampf'!E54)</f>
        <v/>
      </c>
      <c r="F31" t="str" cm="1">
        <f t="array" ref="F31">IF('Allgemeiner Wettkampf'!$B54="","",INDEX('Allgemeiner Wettkampf'!$F$24:$M$24,MATCH(TRUE,'Allgemeiner Wettkampf'!$F54:$M54="X",0)))</f>
        <v/>
      </c>
      <c r="H31" t="str">
        <f>IF('Allgemeiner Wettkampf'!$B54="","",'Allgemeiner Wettkampf'!$C$9)</f>
        <v/>
      </c>
      <c r="I31" t="str">
        <f>IF('Allgemeiner Wettkampf'!$B54="","",IF('Allgemeiner Wettkampf'!$C$10="","",'Allgemeiner Wettkampf'!$C$10))</f>
        <v/>
      </c>
    </row>
    <row r="32" spans="1:9" x14ac:dyDescent="0.2">
      <c r="A32" t="str">
        <f>IF('Allgemeiner Wettkampf'!$B55="","",'Allgemeiner Wettkampf'!B55)</f>
        <v/>
      </c>
      <c r="B32" t="str">
        <f>IF('Allgemeiner Wettkampf'!$B55="","",'Allgemeiner Wettkampf'!C55)</f>
        <v/>
      </c>
      <c r="C32" t="str">
        <f>IF('Allgemeiner Wettkampf'!$B55="","",'Allgemeiner Wettkampf'!D55)</f>
        <v/>
      </c>
      <c r="D32" t="str">
        <f>IF('Allgemeiner Wettkampf'!$B55="","",'Allgemeiner Wettkampf'!E55)</f>
        <v/>
      </c>
      <c r="F32" t="str" cm="1">
        <f t="array" ref="F32">IF('Allgemeiner Wettkampf'!$B55="","",INDEX('Allgemeiner Wettkampf'!$F$24:$M$24,MATCH(TRUE,'Allgemeiner Wettkampf'!$F55:$M55="X",0)))</f>
        <v/>
      </c>
      <c r="H32" t="str">
        <f>IF('Allgemeiner Wettkampf'!$B55="","",'Allgemeiner Wettkampf'!$C$9)</f>
        <v/>
      </c>
      <c r="I32" t="str">
        <f>IF('Allgemeiner Wettkampf'!$B55="","",IF('Allgemeiner Wettkampf'!$C$10="","",'Allgemeiner Wettkampf'!$C$10))</f>
        <v/>
      </c>
    </row>
    <row r="33" spans="1:9" x14ac:dyDescent="0.2">
      <c r="A33" t="str">
        <f>IF('Allgemeiner Wettkampf'!$B56="","",'Allgemeiner Wettkampf'!B56)</f>
        <v/>
      </c>
      <c r="B33" t="str">
        <f>IF('Allgemeiner Wettkampf'!$B56="","",'Allgemeiner Wettkampf'!C56)</f>
        <v/>
      </c>
      <c r="C33" t="str">
        <f>IF('Allgemeiner Wettkampf'!$B56="","",'Allgemeiner Wettkampf'!D56)</f>
        <v/>
      </c>
      <c r="D33" t="str">
        <f>IF('Allgemeiner Wettkampf'!$B56="","",'Allgemeiner Wettkampf'!E56)</f>
        <v/>
      </c>
      <c r="F33" t="str" cm="1">
        <f t="array" ref="F33">IF('Allgemeiner Wettkampf'!$B56="","",INDEX('Allgemeiner Wettkampf'!$F$24:$M$24,MATCH(TRUE,'Allgemeiner Wettkampf'!$F56:$M56="X",0)))</f>
        <v/>
      </c>
      <c r="H33" t="str">
        <f>IF('Allgemeiner Wettkampf'!$B56="","",'Allgemeiner Wettkampf'!$C$9)</f>
        <v/>
      </c>
      <c r="I33" t="str">
        <f>IF('Allgemeiner Wettkampf'!$B56="","",IF('Allgemeiner Wettkampf'!$C$10="","",'Allgemeiner Wettkampf'!$C$10))</f>
        <v/>
      </c>
    </row>
    <row r="34" spans="1:9" x14ac:dyDescent="0.2">
      <c r="A34" t="str">
        <f>IF('Allgemeiner Wettkampf'!$B57="","",'Allgemeiner Wettkampf'!B57)</f>
        <v/>
      </c>
      <c r="B34" t="str">
        <f>IF('Allgemeiner Wettkampf'!$B57="","",'Allgemeiner Wettkampf'!C57)</f>
        <v/>
      </c>
      <c r="C34" t="str">
        <f>IF('Allgemeiner Wettkampf'!$B57="","",'Allgemeiner Wettkampf'!D57)</f>
        <v/>
      </c>
      <c r="D34" t="str">
        <f>IF('Allgemeiner Wettkampf'!$B57="","",'Allgemeiner Wettkampf'!E57)</f>
        <v/>
      </c>
      <c r="F34" t="str" cm="1">
        <f t="array" ref="F34">IF('Allgemeiner Wettkampf'!$B57="","",INDEX('Allgemeiner Wettkampf'!$F$24:$M$24,MATCH(TRUE,'Allgemeiner Wettkampf'!$F57:$M57="X",0)))</f>
        <v/>
      </c>
      <c r="H34" t="str">
        <f>IF('Allgemeiner Wettkampf'!$B57="","",'Allgemeiner Wettkampf'!$C$9)</f>
        <v/>
      </c>
      <c r="I34" t="str">
        <f>IF('Allgemeiner Wettkampf'!$B57="","",IF('Allgemeiner Wettkampf'!$C$10="","",'Allgemeiner Wettkampf'!$C$10))</f>
        <v/>
      </c>
    </row>
    <row r="35" spans="1:9" x14ac:dyDescent="0.2">
      <c r="A35" t="str">
        <f>IF('Allgemeiner Wettkampf'!$B58="","",'Allgemeiner Wettkampf'!B58)</f>
        <v/>
      </c>
      <c r="B35" t="str">
        <f>IF('Allgemeiner Wettkampf'!$B58="","",'Allgemeiner Wettkampf'!C58)</f>
        <v/>
      </c>
      <c r="C35" t="str">
        <f>IF('Allgemeiner Wettkampf'!$B58="","",'Allgemeiner Wettkampf'!D58)</f>
        <v/>
      </c>
      <c r="D35" t="str">
        <f>IF('Allgemeiner Wettkampf'!$B58="","",'Allgemeiner Wettkampf'!E58)</f>
        <v/>
      </c>
      <c r="F35" t="str" cm="1">
        <f t="array" ref="F35">IF('Allgemeiner Wettkampf'!$B58="","",INDEX('Allgemeiner Wettkampf'!$F$24:$M$24,MATCH(TRUE,'Allgemeiner Wettkampf'!$F58:$M58="X",0)))</f>
        <v/>
      </c>
      <c r="H35" t="str">
        <f>IF('Allgemeiner Wettkampf'!$B58="","",'Allgemeiner Wettkampf'!$C$9)</f>
        <v/>
      </c>
      <c r="I35" t="str">
        <f>IF('Allgemeiner Wettkampf'!$B58="","",IF('Allgemeiner Wettkampf'!$C$10="","",'Allgemeiner Wettkampf'!$C$10))</f>
        <v/>
      </c>
    </row>
    <row r="36" spans="1:9" x14ac:dyDescent="0.2">
      <c r="A36" t="str">
        <f>IF('Allgemeiner Wettkampf'!$B59="","",'Allgemeiner Wettkampf'!B59)</f>
        <v/>
      </c>
      <c r="B36" t="str">
        <f>IF('Allgemeiner Wettkampf'!$B59="","",'Allgemeiner Wettkampf'!C59)</f>
        <v/>
      </c>
      <c r="C36" t="str">
        <f>IF('Allgemeiner Wettkampf'!$B59="","",'Allgemeiner Wettkampf'!D59)</f>
        <v/>
      </c>
      <c r="D36" t="str">
        <f>IF('Allgemeiner Wettkampf'!$B59="","",'Allgemeiner Wettkampf'!E59)</f>
        <v/>
      </c>
      <c r="F36" t="str" cm="1">
        <f t="array" ref="F36">IF('Allgemeiner Wettkampf'!$B59="","",INDEX('Allgemeiner Wettkampf'!$F$24:$M$24,MATCH(TRUE,'Allgemeiner Wettkampf'!$F59:$M59="X",0)))</f>
        <v/>
      </c>
      <c r="H36" t="str">
        <f>IF('Allgemeiner Wettkampf'!$B59="","",'Allgemeiner Wettkampf'!$C$9)</f>
        <v/>
      </c>
      <c r="I36" t="str">
        <f>IF('Allgemeiner Wettkampf'!$B59="","",IF('Allgemeiner Wettkampf'!$C$10="","",'Allgemeiner Wettkampf'!$C$10))</f>
        <v/>
      </c>
    </row>
    <row r="37" spans="1:9" x14ac:dyDescent="0.2">
      <c r="A37" t="str">
        <f>IF('Allgemeiner Wettkampf'!$B60="","",'Allgemeiner Wettkampf'!B60)</f>
        <v/>
      </c>
      <c r="B37" t="str">
        <f>IF('Allgemeiner Wettkampf'!$B60="","",'Allgemeiner Wettkampf'!C60)</f>
        <v/>
      </c>
      <c r="C37" t="str">
        <f>IF('Allgemeiner Wettkampf'!$B60="","",'Allgemeiner Wettkampf'!D60)</f>
        <v/>
      </c>
      <c r="D37" t="str">
        <f>IF('Allgemeiner Wettkampf'!$B60="","",'Allgemeiner Wettkampf'!E60)</f>
        <v/>
      </c>
      <c r="F37" t="str" cm="1">
        <f t="array" ref="F37">IF('Allgemeiner Wettkampf'!$B60="","",INDEX('Allgemeiner Wettkampf'!$F$24:$M$24,MATCH(TRUE,'Allgemeiner Wettkampf'!$F60:$M60="X",0)))</f>
        <v/>
      </c>
      <c r="H37" t="str">
        <f>IF('Allgemeiner Wettkampf'!$B60="","",'Allgemeiner Wettkampf'!$C$9)</f>
        <v/>
      </c>
      <c r="I37" t="str">
        <f>IF('Allgemeiner Wettkampf'!$B60="","",IF('Allgemeiner Wettkampf'!$C$10="","",'Allgemeiner Wettkampf'!$C$10))</f>
        <v/>
      </c>
    </row>
    <row r="38" spans="1:9" x14ac:dyDescent="0.2">
      <c r="A38" t="str">
        <f>IF('Allgemeiner Wettkampf'!$B61="","",'Allgemeiner Wettkampf'!B61)</f>
        <v/>
      </c>
      <c r="B38" t="str">
        <f>IF('Allgemeiner Wettkampf'!$B61="","",'Allgemeiner Wettkampf'!C61)</f>
        <v/>
      </c>
      <c r="C38" t="str">
        <f>IF('Allgemeiner Wettkampf'!$B61="","",'Allgemeiner Wettkampf'!D61)</f>
        <v/>
      </c>
      <c r="D38" t="str">
        <f>IF('Allgemeiner Wettkampf'!$B61="","",'Allgemeiner Wettkampf'!E61)</f>
        <v/>
      </c>
      <c r="F38" t="str" cm="1">
        <f t="array" ref="F38">IF('Allgemeiner Wettkampf'!$B61="","",INDEX('Allgemeiner Wettkampf'!$F$24:$M$24,MATCH(TRUE,'Allgemeiner Wettkampf'!$F61:$M61="X",0)))</f>
        <v/>
      </c>
      <c r="H38" t="str">
        <f>IF('Allgemeiner Wettkampf'!$B61="","",'Allgemeiner Wettkampf'!$C$9)</f>
        <v/>
      </c>
      <c r="I38" t="str">
        <f>IF('Allgemeiner Wettkampf'!$B61="","",IF('Allgemeiner Wettkampf'!$C$10="","",'Allgemeiner Wettkampf'!$C$10))</f>
        <v/>
      </c>
    </row>
    <row r="39" spans="1:9" x14ac:dyDescent="0.2">
      <c r="A39" t="str">
        <f>IF('Allgemeiner Wettkampf'!$B62="","",'Allgemeiner Wettkampf'!B62)</f>
        <v/>
      </c>
      <c r="B39" t="str">
        <f>IF('Allgemeiner Wettkampf'!$B62="","",'Allgemeiner Wettkampf'!C62)</f>
        <v/>
      </c>
      <c r="C39" t="str">
        <f>IF('Allgemeiner Wettkampf'!$B62="","",'Allgemeiner Wettkampf'!D62)</f>
        <v/>
      </c>
      <c r="D39" t="str">
        <f>IF('Allgemeiner Wettkampf'!$B62="","",'Allgemeiner Wettkampf'!E62)</f>
        <v/>
      </c>
      <c r="F39" t="str" cm="1">
        <f t="array" ref="F39">IF('Allgemeiner Wettkampf'!$B62="","",INDEX('Allgemeiner Wettkampf'!$F$24:$M$24,MATCH(TRUE,'Allgemeiner Wettkampf'!$F62:$M62="X",0)))</f>
        <v/>
      </c>
      <c r="H39" t="str">
        <f>IF('Allgemeiner Wettkampf'!$B62="","",'Allgemeiner Wettkampf'!$C$9)</f>
        <v/>
      </c>
      <c r="I39" t="str">
        <f>IF('Allgemeiner Wettkampf'!$B62="","",IF('Allgemeiner Wettkampf'!$C$10="","",'Allgemeiner Wettkampf'!$C$10))</f>
        <v/>
      </c>
    </row>
    <row r="40" spans="1:9" x14ac:dyDescent="0.2">
      <c r="A40" t="str">
        <f>IF('Allgemeiner Wettkampf'!$B63="","",'Allgemeiner Wettkampf'!B63)</f>
        <v/>
      </c>
      <c r="B40" t="str">
        <f>IF('Allgemeiner Wettkampf'!$B63="","",'Allgemeiner Wettkampf'!C63)</f>
        <v/>
      </c>
      <c r="C40" t="str">
        <f>IF('Allgemeiner Wettkampf'!$B63="","",'Allgemeiner Wettkampf'!D63)</f>
        <v/>
      </c>
      <c r="D40" t="str">
        <f>IF('Allgemeiner Wettkampf'!$B63="","",'Allgemeiner Wettkampf'!E63)</f>
        <v/>
      </c>
      <c r="F40" t="str" cm="1">
        <f t="array" ref="F40">IF('Allgemeiner Wettkampf'!$B63="","",INDEX('Allgemeiner Wettkampf'!$F$24:$M$24,MATCH(TRUE,'Allgemeiner Wettkampf'!$F63:$M63="X",0)))</f>
        <v/>
      </c>
      <c r="H40" t="str">
        <f>IF('Allgemeiner Wettkampf'!$B63="","",'Allgemeiner Wettkampf'!$C$9)</f>
        <v/>
      </c>
      <c r="I40" t="str">
        <f>IF('Allgemeiner Wettkampf'!$B63="","",IF('Allgemeiner Wettkampf'!$C$10="","",'Allgemeiner Wettkampf'!$C$10))</f>
        <v/>
      </c>
    </row>
    <row r="41" spans="1:9" x14ac:dyDescent="0.2">
      <c r="A41" t="str">
        <f>IF('Allgemeiner Wettkampf'!$B64="","",'Allgemeiner Wettkampf'!B64)</f>
        <v/>
      </c>
      <c r="B41" t="str">
        <f>IF('Allgemeiner Wettkampf'!$B64="","",'Allgemeiner Wettkampf'!C64)</f>
        <v/>
      </c>
      <c r="C41" t="str">
        <f>IF('Allgemeiner Wettkampf'!$B64="","",'Allgemeiner Wettkampf'!D64)</f>
        <v/>
      </c>
      <c r="D41" t="str">
        <f>IF('Allgemeiner Wettkampf'!$B64="","",'Allgemeiner Wettkampf'!E64)</f>
        <v/>
      </c>
      <c r="F41" t="str" cm="1">
        <f t="array" ref="F41">IF('Allgemeiner Wettkampf'!$B64="","",INDEX('Allgemeiner Wettkampf'!$F$24:$M$24,MATCH(TRUE,'Allgemeiner Wettkampf'!$F64:$M64="X",0)))</f>
        <v/>
      </c>
      <c r="H41" t="str">
        <f>IF('Allgemeiner Wettkampf'!$B64="","",'Allgemeiner Wettkampf'!$C$9)</f>
        <v/>
      </c>
      <c r="I41" t="str">
        <f>IF('Allgemeiner Wettkampf'!$B64="","",IF('Allgemeiner Wettkampf'!$C$10="","",'Allgemeiner Wettkampf'!$C$10))</f>
        <v/>
      </c>
    </row>
    <row r="42" spans="1:9" x14ac:dyDescent="0.2">
      <c r="A42" t="str">
        <f>IF('Allgemeiner Wettkampf'!$B65="","",'Allgemeiner Wettkampf'!B65)</f>
        <v/>
      </c>
      <c r="B42" t="str">
        <f>IF('Allgemeiner Wettkampf'!$B65="","",'Allgemeiner Wettkampf'!C65)</f>
        <v/>
      </c>
      <c r="C42" t="str">
        <f>IF('Allgemeiner Wettkampf'!$B65="","",'Allgemeiner Wettkampf'!D65)</f>
        <v/>
      </c>
      <c r="D42" t="str">
        <f>IF('Allgemeiner Wettkampf'!$B65="","",'Allgemeiner Wettkampf'!E65)</f>
        <v/>
      </c>
      <c r="F42" t="str" cm="1">
        <f t="array" ref="F42">IF('Allgemeiner Wettkampf'!$B65="","",INDEX('Allgemeiner Wettkampf'!$F$24:$M$24,MATCH(TRUE,'Allgemeiner Wettkampf'!$F65:$M65="X",0)))</f>
        <v/>
      </c>
      <c r="H42" t="str">
        <f>IF('Allgemeiner Wettkampf'!$B65="","",'Allgemeiner Wettkampf'!$C$9)</f>
        <v/>
      </c>
      <c r="I42" t="str">
        <f>IF('Allgemeiner Wettkampf'!$B65="","",IF('Allgemeiner Wettkampf'!$C$10="","",'Allgemeiner Wettkampf'!$C$10))</f>
        <v/>
      </c>
    </row>
    <row r="43" spans="1:9" x14ac:dyDescent="0.2">
      <c r="A43" t="str">
        <f>IF('Allgemeiner Wettkampf'!$B66="","",'Allgemeiner Wettkampf'!B66)</f>
        <v/>
      </c>
      <c r="B43" t="str">
        <f>IF('Allgemeiner Wettkampf'!$B66="","",'Allgemeiner Wettkampf'!C66)</f>
        <v/>
      </c>
      <c r="C43" t="str">
        <f>IF('Allgemeiner Wettkampf'!$B66="","",'Allgemeiner Wettkampf'!D66)</f>
        <v/>
      </c>
      <c r="D43" t="str">
        <f>IF('Allgemeiner Wettkampf'!$B66="","",'Allgemeiner Wettkampf'!E66)</f>
        <v/>
      </c>
      <c r="F43" t="str" cm="1">
        <f t="array" ref="F43">IF('Allgemeiner Wettkampf'!$B66="","",INDEX('Allgemeiner Wettkampf'!$F$24:$M$24,MATCH(TRUE,'Allgemeiner Wettkampf'!$F66:$M66="X",0)))</f>
        <v/>
      </c>
      <c r="H43" t="str">
        <f>IF('Allgemeiner Wettkampf'!$B66="","",'Allgemeiner Wettkampf'!$C$9)</f>
        <v/>
      </c>
      <c r="I43" t="str">
        <f>IF('Allgemeiner Wettkampf'!$B66="","",IF('Allgemeiner Wettkampf'!$C$10="","",'Allgemeiner Wettkampf'!$C$10))</f>
        <v/>
      </c>
    </row>
    <row r="44" spans="1:9" x14ac:dyDescent="0.2">
      <c r="A44" t="str">
        <f>IF('Allgemeiner Wettkampf'!$B67="","",'Allgemeiner Wettkampf'!B67)</f>
        <v/>
      </c>
      <c r="B44" t="str">
        <f>IF('Allgemeiner Wettkampf'!$B67="","",'Allgemeiner Wettkampf'!C67)</f>
        <v/>
      </c>
      <c r="C44" t="str">
        <f>IF('Allgemeiner Wettkampf'!$B67="","",'Allgemeiner Wettkampf'!D67)</f>
        <v/>
      </c>
      <c r="D44" t="str">
        <f>IF('Allgemeiner Wettkampf'!$B67="","",'Allgemeiner Wettkampf'!E67)</f>
        <v/>
      </c>
      <c r="F44" t="str" cm="1">
        <f t="array" ref="F44">IF('Allgemeiner Wettkampf'!$B67="","",INDEX('Allgemeiner Wettkampf'!$F$24:$M$24,MATCH(TRUE,'Allgemeiner Wettkampf'!$F67:$M67="X",0)))</f>
        <v/>
      </c>
      <c r="H44" t="str">
        <f>IF('Allgemeiner Wettkampf'!$B67="","",'Allgemeiner Wettkampf'!$C$9)</f>
        <v/>
      </c>
      <c r="I44" t="str">
        <f>IF('Allgemeiner Wettkampf'!$B67="","",IF('Allgemeiner Wettkampf'!$C$10="","",'Allgemeiner Wettkampf'!$C$10))</f>
        <v/>
      </c>
    </row>
    <row r="45" spans="1:9" x14ac:dyDescent="0.2">
      <c r="A45" t="str">
        <f>IF('Allgemeiner Wettkampf'!$B68="","",'Allgemeiner Wettkampf'!B68)</f>
        <v/>
      </c>
      <c r="B45" t="str">
        <f>IF('Allgemeiner Wettkampf'!$B68="","",'Allgemeiner Wettkampf'!C68)</f>
        <v/>
      </c>
      <c r="C45" t="str">
        <f>IF('Allgemeiner Wettkampf'!$B68="","",'Allgemeiner Wettkampf'!D68)</f>
        <v/>
      </c>
      <c r="D45" t="str">
        <f>IF('Allgemeiner Wettkampf'!$B68="","",'Allgemeiner Wettkampf'!E68)</f>
        <v/>
      </c>
      <c r="F45" t="str" cm="1">
        <f t="array" ref="F45">IF('Allgemeiner Wettkampf'!$B68="","",INDEX('Allgemeiner Wettkampf'!$F$24:$M$24,MATCH(TRUE,'Allgemeiner Wettkampf'!$F68:$M68="X",0)))</f>
        <v/>
      </c>
      <c r="H45" t="str">
        <f>IF('Allgemeiner Wettkampf'!$B68="","",'Allgemeiner Wettkampf'!$C$9)</f>
        <v/>
      </c>
      <c r="I45" t="str">
        <f>IF('Allgemeiner Wettkampf'!$B68="","",IF('Allgemeiner Wettkampf'!$C$10="","",'Allgemeiner Wettkampf'!$C$10))</f>
        <v/>
      </c>
    </row>
    <row r="46" spans="1:9" x14ac:dyDescent="0.2">
      <c r="A46" t="str">
        <f>IF('Allgemeiner Wettkampf'!$B69="","",'Allgemeiner Wettkampf'!B69)</f>
        <v/>
      </c>
      <c r="B46" t="str">
        <f>IF('Allgemeiner Wettkampf'!$B69="","",'Allgemeiner Wettkampf'!C69)</f>
        <v/>
      </c>
      <c r="C46" t="str">
        <f>IF('Allgemeiner Wettkampf'!$B69="","",'Allgemeiner Wettkampf'!D69)</f>
        <v/>
      </c>
      <c r="D46" t="str">
        <f>IF('Allgemeiner Wettkampf'!$B69="","",'Allgemeiner Wettkampf'!E69)</f>
        <v/>
      </c>
      <c r="F46" t="str" cm="1">
        <f t="array" ref="F46">IF('Allgemeiner Wettkampf'!$B69="","",INDEX('Allgemeiner Wettkampf'!$F$24:$M$24,MATCH(TRUE,'Allgemeiner Wettkampf'!$F69:$M69="X",0)))</f>
        <v/>
      </c>
      <c r="H46" t="str">
        <f>IF('Allgemeiner Wettkampf'!$B69="","",'Allgemeiner Wettkampf'!$C$9)</f>
        <v/>
      </c>
      <c r="I46" t="str">
        <f>IF('Allgemeiner Wettkampf'!$B69="","",IF('Allgemeiner Wettkampf'!$C$10="","",'Allgemeiner Wettkampf'!$C$10))</f>
        <v/>
      </c>
    </row>
    <row r="47" spans="1:9" x14ac:dyDescent="0.2">
      <c r="A47" t="str">
        <f>IF('Allgemeiner Wettkampf'!$B70="","",'Allgemeiner Wettkampf'!B70)</f>
        <v/>
      </c>
      <c r="B47" t="str">
        <f>IF('Allgemeiner Wettkampf'!$B70="","",'Allgemeiner Wettkampf'!C70)</f>
        <v/>
      </c>
      <c r="C47" t="str">
        <f>IF('Allgemeiner Wettkampf'!$B70="","",'Allgemeiner Wettkampf'!D70)</f>
        <v/>
      </c>
      <c r="D47" t="str">
        <f>IF('Allgemeiner Wettkampf'!$B70="","",'Allgemeiner Wettkampf'!E70)</f>
        <v/>
      </c>
      <c r="F47" t="str" cm="1">
        <f t="array" ref="F47">IF('Allgemeiner Wettkampf'!$B70="","",INDEX('Allgemeiner Wettkampf'!$F$24:$M$24,MATCH(TRUE,'Allgemeiner Wettkampf'!$F70:$M70="X",0)))</f>
        <v/>
      </c>
      <c r="H47" t="str">
        <f>IF('Allgemeiner Wettkampf'!$B70="","",'Allgemeiner Wettkampf'!$C$9)</f>
        <v/>
      </c>
      <c r="I47" t="str">
        <f>IF('Allgemeiner Wettkampf'!$B70="","",IF('Allgemeiner Wettkampf'!$C$10="","",'Allgemeiner Wettkampf'!$C$10))</f>
        <v/>
      </c>
    </row>
    <row r="48" spans="1:9" x14ac:dyDescent="0.2">
      <c r="A48" t="str">
        <f>IF('Allgemeiner Wettkampf'!$B71="","",'Allgemeiner Wettkampf'!B71)</f>
        <v/>
      </c>
      <c r="B48" t="str">
        <f>IF('Allgemeiner Wettkampf'!$B71="","",'Allgemeiner Wettkampf'!C71)</f>
        <v/>
      </c>
      <c r="C48" t="str">
        <f>IF('Allgemeiner Wettkampf'!$B71="","",'Allgemeiner Wettkampf'!D71)</f>
        <v/>
      </c>
      <c r="D48" t="str">
        <f>IF('Allgemeiner Wettkampf'!$B71="","",'Allgemeiner Wettkampf'!E71)</f>
        <v/>
      </c>
      <c r="F48" t="str" cm="1">
        <f t="array" ref="F48">IF('Allgemeiner Wettkampf'!$B71="","",INDEX('Allgemeiner Wettkampf'!$F$24:$M$24,MATCH(TRUE,'Allgemeiner Wettkampf'!$F71:$M71="X",0)))</f>
        <v/>
      </c>
      <c r="H48" t="str">
        <f>IF('Allgemeiner Wettkampf'!$B71="","",'Allgemeiner Wettkampf'!$C$9)</f>
        <v/>
      </c>
      <c r="I48" t="str">
        <f>IF('Allgemeiner Wettkampf'!$B71="","",IF('Allgemeiner Wettkampf'!$C$10="","",'Allgemeiner Wettkampf'!$C$10))</f>
        <v/>
      </c>
    </row>
    <row r="49" spans="1:9" x14ac:dyDescent="0.2">
      <c r="A49" t="str">
        <f>IF('Allgemeiner Wettkampf'!$B72="","",'Allgemeiner Wettkampf'!B72)</f>
        <v/>
      </c>
      <c r="B49" t="str">
        <f>IF('Allgemeiner Wettkampf'!$B72="","",'Allgemeiner Wettkampf'!C72)</f>
        <v/>
      </c>
      <c r="C49" t="str">
        <f>IF('Allgemeiner Wettkampf'!$B72="","",'Allgemeiner Wettkampf'!D72)</f>
        <v/>
      </c>
      <c r="D49" t="str">
        <f>IF('Allgemeiner Wettkampf'!$B72="","",'Allgemeiner Wettkampf'!E72)</f>
        <v/>
      </c>
      <c r="F49" t="str" cm="1">
        <f t="array" ref="F49">IF('Allgemeiner Wettkampf'!$B72="","",INDEX('Allgemeiner Wettkampf'!$F$24:$M$24,MATCH(TRUE,'Allgemeiner Wettkampf'!$F72:$M72="X",0)))</f>
        <v/>
      </c>
      <c r="H49" t="str">
        <f>IF('Allgemeiner Wettkampf'!$B72="","",'Allgemeiner Wettkampf'!$C$9)</f>
        <v/>
      </c>
      <c r="I49" t="str">
        <f>IF('Allgemeiner Wettkampf'!$B72="","",IF('Allgemeiner Wettkampf'!$C$10="","",'Allgemeiner Wettkampf'!$C$10))</f>
        <v/>
      </c>
    </row>
    <row r="50" spans="1:9" x14ac:dyDescent="0.2">
      <c r="A50" t="str">
        <f>IF('Allgemeiner Wettkampf'!$B73="","",'Allgemeiner Wettkampf'!B73)</f>
        <v/>
      </c>
      <c r="B50" t="str">
        <f>IF('Allgemeiner Wettkampf'!$B73="","",'Allgemeiner Wettkampf'!C73)</f>
        <v/>
      </c>
      <c r="C50" t="str">
        <f>IF('Allgemeiner Wettkampf'!$B73="","",'Allgemeiner Wettkampf'!D73)</f>
        <v/>
      </c>
      <c r="D50" t="str">
        <f>IF('Allgemeiner Wettkampf'!$B73="","",'Allgemeiner Wettkampf'!E73)</f>
        <v/>
      </c>
      <c r="F50" t="str" cm="1">
        <f t="array" ref="F50">IF('Allgemeiner Wettkampf'!$B73="","",INDEX('Allgemeiner Wettkampf'!$F$24:$M$24,MATCH(TRUE,'Allgemeiner Wettkampf'!$F73:$M73="X",0)))</f>
        <v/>
      </c>
      <c r="H50" t="str">
        <f>IF('Allgemeiner Wettkampf'!$B73="","",'Allgemeiner Wettkampf'!$C$9)</f>
        <v/>
      </c>
      <c r="I50" t="str">
        <f>IF('Allgemeiner Wettkampf'!$B73="","",IF('Allgemeiner Wettkampf'!$C$10="","",'Allgemeiner Wettkampf'!$C$10))</f>
        <v/>
      </c>
    </row>
    <row r="51" spans="1:9" x14ac:dyDescent="0.2">
      <c r="A51" t="str">
        <f>IF('Allgemeiner Wettkampf'!$B74="","",'Allgemeiner Wettkampf'!B74)</f>
        <v/>
      </c>
      <c r="B51" t="str">
        <f>IF('Allgemeiner Wettkampf'!$B74="","",'Allgemeiner Wettkampf'!C74)</f>
        <v/>
      </c>
      <c r="C51" t="str">
        <f>IF('Allgemeiner Wettkampf'!$B74="","",'Allgemeiner Wettkampf'!D74)</f>
        <v/>
      </c>
      <c r="D51" t="str">
        <f>IF('Allgemeiner Wettkampf'!$B74="","",'Allgemeiner Wettkampf'!E74)</f>
        <v/>
      </c>
      <c r="F51" t="str" cm="1">
        <f t="array" ref="F51">IF('Allgemeiner Wettkampf'!$B74="","",INDEX('Allgemeiner Wettkampf'!$F$24:$M$24,MATCH(TRUE,'Allgemeiner Wettkampf'!$F74:$M74="X",0)))</f>
        <v/>
      </c>
      <c r="H51" t="str">
        <f>IF('Allgemeiner Wettkampf'!$B74="","",'Allgemeiner Wettkampf'!$C$9)</f>
        <v/>
      </c>
      <c r="I51" t="str">
        <f>IF('Allgemeiner Wettkampf'!$B74="","",IF('Allgemeiner Wettkampf'!$C$10="","",'Allgemeiner Wettkampf'!$C$10))</f>
        <v/>
      </c>
    </row>
    <row r="52" spans="1:9" x14ac:dyDescent="0.2">
      <c r="A52" t="str">
        <f>IF('Allgemeiner Wettkampf'!$B75="","",'Allgemeiner Wettkampf'!B75)</f>
        <v/>
      </c>
      <c r="B52" t="str">
        <f>IF('Allgemeiner Wettkampf'!$B75="","",'Allgemeiner Wettkampf'!C75)</f>
        <v/>
      </c>
      <c r="C52" t="str">
        <f>IF('Allgemeiner Wettkampf'!$B75="","",'Allgemeiner Wettkampf'!D75)</f>
        <v/>
      </c>
      <c r="D52" t="str">
        <f>IF('Allgemeiner Wettkampf'!$B75="","",'Allgemeiner Wettkampf'!E75)</f>
        <v/>
      </c>
      <c r="F52" t="str" cm="1">
        <f t="array" ref="F52">IF('Allgemeiner Wettkampf'!$B75="","",INDEX('Allgemeiner Wettkampf'!$F$24:$M$24,MATCH(TRUE,'Allgemeiner Wettkampf'!$F75:$M75="X",0)))</f>
        <v/>
      </c>
      <c r="H52" t="str">
        <f>IF('Allgemeiner Wettkampf'!$B75="","",'Allgemeiner Wettkampf'!$C$9)</f>
        <v/>
      </c>
      <c r="I52" t="str">
        <f>IF('Allgemeiner Wettkampf'!$B75="","",IF('Allgemeiner Wettkampf'!$C$10="","",'Allgemeiner Wettkampf'!$C$10))</f>
        <v/>
      </c>
    </row>
    <row r="53" spans="1:9" x14ac:dyDescent="0.2">
      <c r="A53" t="str">
        <f>IF('Allgemeiner Wettkampf'!$B76="","",'Allgemeiner Wettkampf'!B76)</f>
        <v/>
      </c>
      <c r="B53" t="str">
        <f>IF('Allgemeiner Wettkampf'!$B76="","",'Allgemeiner Wettkampf'!C76)</f>
        <v/>
      </c>
      <c r="C53" t="str">
        <f>IF('Allgemeiner Wettkampf'!$B76="","",'Allgemeiner Wettkampf'!D76)</f>
        <v/>
      </c>
      <c r="D53" t="str">
        <f>IF('Allgemeiner Wettkampf'!$B76="","",'Allgemeiner Wettkampf'!E76)</f>
        <v/>
      </c>
      <c r="F53" t="str" cm="1">
        <f t="array" ref="F53">IF('Allgemeiner Wettkampf'!$B76="","",INDEX('Allgemeiner Wettkampf'!$F$24:$M$24,MATCH(TRUE,'Allgemeiner Wettkampf'!$F76:$M76="X",0)))</f>
        <v/>
      </c>
      <c r="H53" t="str">
        <f>IF('Allgemeiner Wettkampf'!$B76="","",'Allgemeiner Wettkampf'!$C$9)</f>
        <v/>
      </c>
      <c r="I53" t="str">
        <f>IF('Allgemeiner Wettkampf'!$B76="","",IF('Allgemeiner Wettkampf'!$C$10="","",'Allgemeiner Wettkampf'!$C$10))</f>
        <v/>
      </c>
    </row>
    <row r="54" spans="1:9" x14ac:dyDescent="0.2">
      <c r="A54" t="str">
        <f>IF('Allgemeiner Wettkampf'!$B77="","",'Allgemeiner Wettkampf'!B77)</f>
        <v/>
      </c>
      <c r="B54" t="str">
        <f>IF('Allgemeiner Wettkampf'!$B77="","",'Allgemeiner Wettkampf'!C77)</f>
        <v/>
      </c>
      <c r="C54" t="str">
        <f>IF('Allgemeiner Wettkampf'!$B77="","",'Allgemeiner Wettkampf'!D77)</f>
        <v/>
      </c>
      <c r="D54" t="str">
        <f>IF('Allgemeiner Wettkampf'!$B77="","",'Allgemeiner Wettkampf'!E77)</f>
        <v/>
      </c>
      <c r="F54" t="str" cm="1">
        <f t="array" ref="F54">IF('Allgemeiner Wettkampf'!$B77="","",INDEX('Allgemeiner Wettkampf'!$F$24:$M$24,MATCH(TRUE,'Allgemeiner Wettkampf'!$F77:$M77="X",0)))</f>
        <v/>
      </c>
      <c r="H54" t="str">
        <f>IF('Allgemeiner Wettkampf'!$B77="","",'Allgemeiner Wettkampf'!$C$9)</f>
        <v/>
      </c>
      <c r="I54" t="str">
        <f>IF('Allgemeiner Wettkampf'!$B77="","",IF('Allgemeiner Wettkampf'!$C$10="","",'Allgemeiner Wettkampf'!$C$10))</f>
        <v/>
      </c>
    </row>
    <row r="55" spans="1:9" x14ac:dyDescent="0.2">
      <c r="A55" t="str">
        <f>IF('Allgemeiner Wettkampf'!$B78="","",'Allgemeiner Wettkampf'!B78)</f>
        <v/>
      </c>
      <c r="B55" t="str">
        <f>IF('Allgemeiner Wettkampf'!$B78="","",'Allgemeiner Wettkampf'!C78)</f>
        <v/>
      </c>
      <c r="C55" t="str">
        <f>IF('Allgemeiner Wettkampf'!$B78="","",'Allgemeiner Wettkampf'!D78)</f>
        <v/>
      </c>
      <c r="D55" t="str">
        <f>IF('Allgemeiner Wettkampf'!$B78="","",'Allgemeiner Wettkampf'!E78)</f>
        <v/>
      </c>
      <c r="F55" t="str" cm="1">
        <f t="array" ref="F55">IF('Allgemeiner Wettkampf'!$B78="","",INDEX('Allgemeiner Wettkampf'!$F$24:$M$24,MATCH(TRUE,'Allgemeiner Wettkampf'!$F78:$M78="X",0)))</f>
        <v/>
      </c>
      <c r="H55" t="str">
        <f>IF('Allgemeiner Wettkampf'!$B78="","",'Allgemeiner Wettkampf'!$C$9)</f>
        <v/>
      </c>
      <c r="I55" t="str">
        <f>IF('Allgemeiner Wettkampf'!$B78="","",IF('Allgemeiner Wettkampf'!$C$10="","",'Allgemeiner Wettkampf'!$C$10))</f>
        <v/>
      </c>
    </row>
    <row r="56" spans="1:9" x14ac:dyDescent="0.2">
      <c r="A56" t="str">
        <f>IF('Allgemeiner Wettkampf'!$B79="","",'Allgemeiner Wettkampf'!B79)</f>
        <v/>
      </c>
      <c r="B56" t="str">
        <f>IF('Allgemeiner Wettkampf'!$B79="","",'Allgemeiner Wettkampf'!C79)</f>
        <v/>
      </c>
      <c r="C56" t="str">
        <f>IF('Allgemeiner Wettkampf'!$B79="","",'Allgemeiner Wettkampf'!D79)</f>
        <v/>
      </c>
      <c r="D56" t="str">
        <f>IF('Allgemeiner Wettkampf'!$B79="","",'Allgemeiner Wettkampf'!E79)</f>
        <v/>
      </c>
      <c r="F56" t="str" cm="1">
        <f t="array" ref="F56">IF('Allgemeiner Wettkampf'!$B79="","",INDEX('Allgemeiner Wettkampf'!$F$24:$M$24,MATCH(TRUE,'Allgemeiner Wettkampf'!$F79:$M79="X",0)))</f>
        <v/>
      </c>
      <c r="H56" t="str">
        <f>IF('Allgemeiner Wettkampf'!$B79="","",'Allgemeiner Wettkampf'!$C$9)</f>
        <v/>
      </c>
      <c r="I56" t="str">
        <f>IF('Allgemeiner Wettkampf'!$B79="","",IF('Allgemeiner Wettkampf'!$C$10="","",'Allgemeiner Wettkampf'!$C$10))</f>
        <v/>
      </c>
    </row>
    <row r="57" spans="1:9" x14ac:dyDescent="0.2">
      <c r="A57" t="str">
        <f>IF('Allgemeiner Wettkampf'!$B80="","",'Allgemeiner Wettkampf'!B80)</f>
        <v/>
      </c>
      <c r="B57" t="str">
        <f>IF('Allgemeiner Wettkampf'!$B80="","",'Allgemeiner Wettkampf'!C80)</f>
        <v/>
      </c>
      <c r="C57" t="str">
        <f>IF('Allgemeiner Wettkampf'!$B80="","",'Allgemeiner Wettkampf'!D80)</f>
        <v/>
      </c>
      <c r="D57" t="str">
        <f>IF('Allgemeiner Wettkampf'!$B80="","",'Allgemeiner Wettkampf'!E80)</f>
        <v/>
      </c>
      <c r="F57" t="str" cm="1">
        <f t="array" ref="F57">IF('Allgemeiner Wettkampf'!$B80="","",INDEX('Allgemeiner Wettkampf'!$F$24:$M$24,MATCH(TRUE,'Allgemeiner Wettkampf'!$F80:$M80="X",0)))</f>
        <v/>
      </c>
      <c r="H57" t="str">
        <f>IF('Allgemeiner Wettkampf'!$B80="","",'Allgemeiner Wettkampf'!$C$9)</f>
        <v/>
      </c>
      <c r="I57" t="str">
        <f>IF('Allgemeiner Wettkampf'!$B80="","",IF('Allgemeiner Wettkampf'!$C$10="","",'Allgemeiner Wettkampf'!$C$10))</f>
        <v/>
      </c>
    </row>
    <row r="58" spans="1:9" x14ac:dyDescent="0.2">
      <c r="A58" t="str">
        <f>IF('Allgemeiner Wettkampf'!$B81="","",'Allgemeiner Wettkampf'!B81)</f>
        <v/>
      </c>
      <c r="B58" t="str">
        <f>IF('Allgemeiner Wettkampf'!$B81="","",'Allgemeiner Wettkampf'!C81)</f>
        <v/>
      </c>
      <c r="C58" t="str">
        <f>IF('Allgemeiner Wettkampf'!$B81="","",'Allgemeiner Wettkampf'!D81)</f>
        <v/>
      </c>
      <c r="D58" t="str">
        <f>IF('Allgemeiner Wettkampf'!$B81="","",'Allgemeiner Wettkampf'!E81)</f>
        <v/>
      </c>
      <c r="F58" t="str" cm="1">
        <f t="array" ref="F58">IF('Allgemeiner Wettkampf'!$B81="","",INDEX('Allgemeiner Wettkampf'!$F$24:$M$24,MATCH(TRUE,'Allgemeiner Wettkampf'!$F81:$M81="X",0)))</f>
        <v/>
      </c>
      <c r="H58" t="str">
        <f>IF('Allgemeiner Wettkampf'!$B81="","",'Allgemeiner Wettkampf'!$C$9)</f>
        <v/>
      </c>
      <c r="I58" t="str">
        <f>IF('Allgemeiner Wettkampf'!$B81="","",IF('Allgemeiner Wettkampf'!$C$10="","",'Allgemeiner Wettkampf'!$C$10))</f>
        <v/>
      </c>
    </row>
    <row r="59" spans="1:9" x14ac:dyDescent="0.2">
      <c r="A59" t="str">
        <f>IF('Allgemeiner Wettkampf'!$B82="","",'Allgemeiner Wettkampf'!B82)</f>
        <v/>
      </c>
      <c r="B59" t="str">
        <f>IF('Allgemeiner Wettkampf'!$B82="","",'Allgemeiner Wettkampf'!C82)</f>
        <v/>
      </c>
      <c r="C59" t="str">
        <f>IF('Allgemeiner Wettkampf'!$B82="","",'Allgemeiner Wettkampf'!D82)</f>
        <v/>
      </c>
      <c r="D59" t="str">
        <f>IF('Allgemeiner Wettkampf'!$B82="","",'Allgemeiner Wettkampf'!E82)</f>
        <v/>
      </c>
      <c r="F59" t="str" cm="1">
        <f t="array" ref="F59">IF('Allgemeiner Wettkampf'!$B82="","",INDEX('Allgemeiner Wettkampf'!$F$24:$M$24,MATCH(TRUE,'Allgemeiner Wettkampf'!$F82:$M82="X",0)))</f>
        <v/>
      </c>
      <c r="H59" t="str">
        <f>IF('Allgemeiner Wettkampf'!$B82="","",'Allgemeiner Wettkampf'!$C$9)</f>
        <v/>
      </c>
      <c r="I59" t="str">
        <f>IF('Allgemeiner Wettkampf'!$B82="","",IF('Allgemeiner Wettkampf'!$C$10="","",'Allgemeiner Wettkampf'!$C$10))</f>
        <v/>
      </c>
    </row>
    <row r="60" spans="1:9" x14ac:dyDescent="0.2">
      <c r="A60" t="str">
        <f>IF('Allgemeiner Wettkampf'!$B83="","",'Allgemeiner Wettkampf'!B83)</f>
        <v/>
      </c>
      <c r="B60" t="str">
        <f>IF('Allgemeiner Wettkampf'!$B83="","",'Allgemeiner Wettkampf'!C83)</f>
        <v/>
      </c>
      <c r="C60" t="str">
        <f>IF('Allgemeiner Wettkampf'!$B83="","",'Allgemeiner Wettkampf'!D83)</f>
        <v/>
      </c>
      <c r="D60" t="str">
        <f>IF('Allgemeiner Wettkampf'!$B83="","",'Allgemeiner Wettkampf'!E83)</f>
        <v/>
      </c>
      <c r="F60" t="str" cm="1">
        <f t="array" ref="F60">IF('Allgemeiner Wettkampf'!$B83="","",INDEX('Allgemeiner Wettkampf'!$F$24:$M$24,MATCH(TRUE,'Allgemeiner Wettkampf'!$F83:$M83="X",0)))</f>
        <v/>
      </c>
      <c r="H60" t="str">
        <f>IF('Allgemeiner Wettkampf'!$B83="","",'Allgemeiner Wettkampf'!$C$9)</f>
        <v/>
      </c>
      <c r="I60" t="str">
        <f>IF('Allgemeiner Wettkampf'!$B83="","",IF('Allgemeiner Wettkampf'!$C$10="","",'Allgemeiner Wettkampf'!$C$10))</f>
        <v/>
      </c>
    </row>
    <row r="61" spans="1:9" x14ac:dyDescent="0.2">
      <c r="A61" t="str">
        <f>IF('Allgemeiner Wettkampf'!$B84="","",'Allgemeiner Wettkampf'!B84)</f>
        <v/>
      </c>
      <c r="B61" t="str">
        <f>IF('Allgemeiner Wettkampf'!$B84="","",'Allgemeiner Wettkampf'!C84)</f>
        <v/>
      </c>
      <c r="C61" t="str">
        <f>IF('Allgemeiner Wettkampf'!$B84="","",'Allgemeiner Wettkampf'!D84)</f>
        <v/>
      </c>
      <c r="D61" t="str">
        <f>IF('Allgemeiner Wettkampf'!$B84="","",'Allgemeiner Wettkampf'!E84)</f>
        <v/>
      </c>
      <c r="F61" t="str" cm="1">
        <f t="array" ref="F61">IF('Allgemeiner Wettkampf'!$B84="","",INDEX('Allgemeiner Wettkampf'!$F$24:$M$24,MATCH(TRUE,'Allgemeiner Wettkampf'!$F84:$M84="X",0)))</f>
        <v/>
      </c>
      <c r="H61" t="str">
        <f>IF('Allgemeiner Wettkampf'!$B84="","",'Allgemeiner Wettkampf'!$C$9)</f>
        <v/>
      </c>
      <c r="I61" t="str">
        <f>IF('Allgemeiner Wettkampf'!$B84="","",IF('Allgemeiner Wettkampf'!$C$10="","",'Allgemeiner Wettkampf'!$C$10))</f>
        <v/>
      </c>
    </row>
    <row r="62" spans="1:9" x14ac:dyDescent="0.2">
      <c r="A62" t="str">
        <f>IF('Allgemeiner Wettkampf'!$B85="","",'Allgemeiner Wettkampf'!B85)</f>
        <v/>
      </c>
      <c r="B62" t="str">
        <f>IF('Allgemeiner Wettkampf'!$B85="","",'Allgemeiner Wettkampf'!C85)</f>
        <v/>
      </c>
      <c r="C62" t="str">
        <f>IF('Allgemeiner Wettkampf'!$B85="","",'Allgemeiner Wettkampf'!D85)</f>
        <v/>
      </c>
      <c r="D62" t="str">
        <f>IF('Allgemeiner Wettkampf'!$B85="","",'Allgemeiner Wettkampf'!E85)</f>
        <v/>
      </c>
      <c r="F62" t="str" cm="1">
        <f t="array" ref="F62">IF('Allgemeiner Wettkampf'!$B85="","",INDEX('Allgemeiner Wettkampf'!$F$24:$M$24,MATCH(TRUE,'Allgemeiner Wettkampf'!$F85:$M85="X",0)))</f>
        <v/>
      </c>
      <c r="H62" t="str">
        <f>IF('Allgemeiner Wettkampf'!$B85="","",'Allgemeiner Wettkampf'!$C$9)</f>
        <v/>
      </c>
      <c r="I62" t="str">
        <f>IF('Allgemeiner Wettkampf'!$B85="","",IF('Allgemeiner Wettkampf'!$C$10="","",'Allgemeiner Wettkampf'!$C$10))</f>
        <v/>
      </c>
    </row>
    <row r="63" spans="1:9" x14ac:dyDescent="0.2">
      <c r="A63" t="str">
        <f>IF('Allgemeiner Wettkampf'!$B86="","",'Allgemeiner Wettkampf'!B86)</f>
        <v/>
      </c>
      <c r="B63" t="str">
        <f>IF('Allgemeiner Wettkampf'!$B86="","",'Allgemeiner Wettkampf'!C86)</f>
        <v/>
      </c>
      <c r="C63" t="str">
        <f>IF('Allgemeiner Wettkampf'!$B86="","",'Allgemeiner Wettkampf'!D86)</f>
        <v/>
      </c>
      <c r="D63" t="str">
        <f>IF('Allgemeiner Wettkampf'!$B86="","",'Allgemeiner Wettkampf'!E86)</f>
        <v/>
      </c>
      <c r="F63" t="str" cm="1">
        <f t="array" ref="F63">IF('Allgemeiner Wettkampf'!$B86="","",INDEX('Allgemeiner Wettkampf'!$F$24:$M$24,MATCH(TRUE,'Allgemeiner Wettkampf'!$F86:$M86="X",0)))</f>
        <v/>
      </c>
      <c r="H63" t="str">
        <f>IF('Allgemeiner Wettkampf'!$B86="","",'Allgemeiner Wettkampf'!$C$9)</f>
        <v/>
      </c>
      <c r="I63" t="str">
        <f>IF('Allgemeiner Wettkampf'!$B86="","",IF('Allgemeiner Wettkampf'!$C$10="","",'Allgemeiner Wettkampf'!$C$10))</f>
        <v/>
      </c>
    </row>
    <row r="64" spans="1:9" x14ac:dyDescent="0.2">
      <c r="A64" t="str">
        <f>IF('Allgemeiner Wettkampf'!$B87="","",'Allgemeiner Wettkampf'!B87)</f>
        <v/>
      </c>
      <c r="B64" t="str">
        <f>IF('Allgemeiner Wettkampf'!$B87="","",'Allgemeiner Wettkampf'!C87)</f>
        <v/>
      </c>
      <c r="C64" t="str">
        <f>IF('Allgemeiner Wettkampf'!$B87="","",'Allgemeiner Wettkampf'!D87)</f>
        <v/>
      </c>
      <c r="D64" t="str">
        <f>IF('Allgemeiner Wettkampf'!$B87="","",'Allgemeiner Wettkampf'!E87)</f>
        <v/>
      </c>
      <c r="F64" t="str" cm="1">
        <f t="array" ref="F64">IF('Allgemeiner Wettkampf'!$B87="","",INDEX('Allgemeiner Wettkampf'!$F$24:$M$24,MATCH(TRUE,'Allgemeiner Wettkampf'!$F87:$M87="X",0)))</f>
        <v/>
      </c>
      <c r="H64" t="str">
        <f>IF('Allgemeiner Wettkampf'!$B87="","",'Allgemeiner Wettkampf'!$C$9)</f>
        <v/>
      </c>
      <c r="I64" t="str">
        <f>IF('Allgemeiner Wettkampf'!$B87="","",IF('Allgemeiner Wettkampf'!$C$10="","",'Allgemeiner Wettkampf'!$C$10))</f>
        <v/>
      </c>
    </row>
    <row r="65" spans="1:9" x14ac:dyDescent="0.2">
      <c r="A65" t="str">
        <f>IF('Allgemeiner Wettkampf'!$B88="","",'Allgemeiner Wettkampf'!B88)</f>
        <v/>
      </c>
      <c r="B65" t="str">
        <f>IF('Allgemeiner Wettkampf'!$B88="","",'Allgemeiner Wettkampf'!C88)</f>
        <v/>
      </c>
      <c r="C65" t="str">
        <f>IF('Allgemeiner Wettkampf'!$B88="","",'Allgemeiner Wettkampf'!D88)</f>
        <v/>
      </c>
      <c r="D65" t="str">
        <f>IF('Allgemeiner Wettkampf'!$B88="","",'Allgemeiner Wettkampf'!E88)</f>
        <v/>
      </c>
      <c r="F65" t="str" cm="1">
        <f t="array" ref="F65">IF('Allgemeiner Wettkampf'!$B88="","",INDEX('Allgemeiner Wettkampf'!$F$24:$M$24,MATCH(TRUE,'Allgemeiner Wettkampf'!$F88:$M88="X",0)))</f>
        <v/>
      </c>
      <c r="H65" t="str">
        <f>IF('Allgemeiner Wettkampf'!$B88="","",'Allgemeiner Wettkampf'!$C$9)</f>
        <v/>
      </c>
      <c r="I65" t="str">
        <f>IF('Allgemeiner Wettkampf'!$B88="","",IF('Allgemeiner Wettkampf'!$C$10="","",'Allgemeiner Wettkampf'!$C$10))</f>
        <v/>
      </c>
    </row>
    <row r="66" spans="1:9" x14ac:dyDescent="0.2">
      <c r="A66" t="str">
        <f>IF('Allgemeiner Wettkampf'!$B89="","",'Allgemeiner Wettkampf'!B89)</f>
        <v/>
      </c>
      <c r="B66" t="str">
        <f>IF('Allgemeiner Wettkampf'!$B89="","",'Allgemeiner Wettkampf'!C89)</f>
        <v/>
      </c>
      <c r="C66" t="str">
        <f>IF('Allgemeiner Wettkampf'!$B89="","",'Allgemeiner Wettkampf'!D89)</f>
        <v/>
      </c>
      <c r="D66" t="str">
        <f>IF('Allgemeiner Wettkampf'!$B89="","",'Allgemeiner Wettkampf'!E89)</f>
        <v/>
      </c>
      <c r="F66" t="str" cm="1">
        <f t="array" ref="F66">IF('Allgemeiner Wettkampf'!$B89="","",INDEX('Allgemeiner Wettkampf'!$F$24:$M$24,MATCH(TRUE,'Allgemeiner Wettkampf'!$F89:$M89="X",0)))</f>
        <v/>
      </c>
      <c r="H66" t="str">
        <f>IF('Allgemeiner Wettkampf'!$B89="","",'Allgemeiner Wettkampf'!$C$9)</f>
        <v/>
      </c>
      <c r="I66" t="str">
        <f>IF('Allgemeiner Wettkampf'!$B89="","",IF('Allgemeiner Wettkampf'!$C$10="","",'Allgemeiner Wettkampf'!$C$10))</f>
        <v/>
      </c>
    </row>
    <row r="67" spans="1:9" x14ac:dyDescent="0.2">
      <c r="A67" t="str">
        <f>IF('Allgemeiner Wettkampf'!$B90="","",'Allgemeiner Wettkampf'!B90)</f>
        <v/>
      </c>
      <c r="B67" t="str">
        <f>IF('Allgemeiner Wettkampf'!$B90="","",'Allgemeiner Wettkampf'!C90)</f>
        <v/>
      </c>
      <c r="C67" t="str">
        <f>IF('Allgemeiner Wettkampf'!$B90="","",'Allgemeiner Wettkampf'!D90)</f>
        <v/>
      </c>
      <c r="D67" t="str">
        <f>IF('Allgemeiner Wettkampf'!$B90="","",'Allgemeiner Wettkampf'!E90)</f>
        <v/>
      </c>
      <c r="F67" t="str" cm="1">
        <f t="array" ref="F67">IF('Allgemeiner Wettkampf'!$B90="","",INDEX('Allgemeiner Wettkampf'!$F$24:$M$24,MATCH(TRUE,'Allgemeiner Wettkampf'!$F90:$M90="X",0)))</f>
        <v/>
      </c>
      <c r="H67" t="str">
        <f>IF('Allgemeiner Wettkampf'!$B90="","",'Allgemeiner Wettkampf'!$C$9)</f>
        <v/>
      </c>
      <c r="I67" t="str">
        <f>IF('Allgemeiner Wettkampf'!$B90="","",IF('Allgemeiner Wettkampf'!$C$10="","",'Allgemeiner Wettkampf'!$C$10))</f>
        <v/>
      </c>
    </row>
    <row r="68" spans="1:9" x14ac:dyDescent="0.2">
      <c r="A68" t="str">
        <f>IF('Allgemeiner Wettkampf'!$B91="","",'Allgemeiner Wettkampf'!B91)</f>
        <v/>
      </c>
      <c r="B68" t="str">
        <f>IF('Allgemeiner Wettkampf'!$B91="","",'Allgemeiner Wettkampf'!C91)</f>
        <v/>
      </c>
      <c r="C68" t="str">
        <f>IF('Allgemeiner Wettkampf'!$B91="","",'Allgemeiner Wettkampf'!D91)</f>
        <v/>
      </c>
      <c r="D68" t="str">
        <f>IF('Allgemeiner Wettkampf'!$B91="","",'Allgemeiner Wettkampf'!E91)</f>
        <v/>
      </c>
      <c r="F68" t="str" cm="1">
        <f t="array" ref="F68">IF('Allgemeiner Wettkampf'!$B91="","",INDEX('Allgemeiner Wettkampf'!$F$24:$M$24,MATCH(TRUE,'Allgemeiner Wettkampf'!$F91:$M91="X",0)))</f>
        <v/>
      </c>
      <c r="H68" t="str">
        <f>IF('Allgemeiner Wettkampf'!$B91="","",'Allgemeiner Wettkampf'!$C$9)</f>
        <v/>
      </c>
      <c r="I68" t="str">
        <f>IF('Allgemeiner Wettkampf'!$B91="","",IF('Allgemeiner Wettkampf'!$C$10="","",'Allgemeiner Wettkampf'!$C$10))</f>
        <v/>
      </c>
    </row>
    <row r="69" spans="1:9" x14ac:dyDescent="0.2">
      <c r="A69" t="str">
        <f>IF('Allgemeiner Wettkampf'!$B92="","",'Allgemeiner Wettkampf'!B92)</f>
        <v/>
      </c>
      <c r="B69" t="str">
        <f>IF('Allgemeiner Wettkampf'!$B92="","",'Allgemeiner Wettkampf'!C92)</f>
        <v/>
      </c>
      <c r="C69" t="str">
        <f>IF('Allgemeiner Wettkampf'!$B92="","",'Allgemeiner Wettkampf'!D92)</f>
        <v/>
      </c>
      <c r="D69" t="str">
        <f>IF('Allgemeiner Wettkampf'!$B92="","",'Allgemeiner Wettkampf'!E92)</f>
        <v/>
      </c>
      <c r="F69" t="str" cm="1">
        <f t="array" ref="F69">IF('Allgemeiner Wettkampf'!$B92="","",INDEX('Allgemeiner Wettkampf'!$F$24:$M$24,MATCH(TRUE,'Allgemeiner Wettkampf'!$F92:$M92="X",0)))</f>
        <v/>
      </c>
      <c r="H69" t="str">
        <f>IF('Allgemeiner Wettkampf'!$B92="","",'Allgemeiner Wettkampf'!$C$9)</f>
        <v/>
      </c>
      <c r="I69" t="str">
        <f>IF('Allgemeiner Wettkampf'!$B92="","",IF('Allgemeiner Wettkampf'!$C$10="","",'Allgemeiner Wettkampf'!$C$10))</f>
        <v/>
      </c>
    </row>
    <row r="70" spans="1:9" x14ac:dyDescent="0.2">
      <c r="A70" t="str">
        <f>IF('Allgemeiner Wettkampf'!$B93="","",'Allgemeiner Wettkampf'!B93)</f>
        <v/>
      </c>
      <c r="B70" t="str">
        <f>IF('Allgemeiner Wettkampf'!$B93="","",'Allgemeiner Wettkampf'!C93)</f>
        <v/>
      </c>
      <c r="C70" t="str">
        <f>IF('Allgemeiner Wettkampf'!$B93="","",'Allgemeiner Wettkampf'!D93)</f>
        <v/>
      </c>
      <c r="D70" t="str">
        <f>IF('Allgemeiner Wettkampf'!$B93="","",'Allgemeiner Wettkampf'!E93)</f>
        <v/>
      </c>
      <c r="F70" t="str" cm="1">
        <f t="array" ref="F70">IF('Allgemeiner Wettkampf'!$B93="","",INDEX('Allgemeiner Wettkampf'!$F$24:$M$24,MATCH(TRUE,'Allgemeiner Wettkampf'!$F93:$M93="X",0)))</f>
        <v/>
      </c>
      <c r="H70" t="str">
        <f>IF('Allgemeiner Wettkampf'!$B93="","",'Allgemeiner Wettkampf'!$C$9)</f>
        <v/>
      </c>
      <c r="I70" t="str">
        <f>IF('Allgemeiner Wettkampf'!$B93="","",IF('Allgemeiner Wettkampf'!$C$10="","",'Allgemeiner Wettkampf'!$C$10))</f>
        <v/>
      </c>
    </row>
    <row r="71" spans="1:9" x14ac:dyDescent="0.2">
      <c r="A71" t="str">
        <f>IF('Allgemeiner Wettkampf'!$B94="","",'Allgemeiner Wettkampf'!B94)</f>
        <v/>
      </c>
      <c r="B71" t="str">
        <f>IF('Allgemeiner Wettkampf'!$B94="","",'Allgemeiner Wettkampf'!C94)</f>
        <v/>
      </c>
      <c r="C71" t="str">
        <f>IF('Allgemeiner Wettkampf'!$B94="","",'Allgemeiner Wettkampf'!D94)</f>
        <v/>
      </c>
      <c r="D71" t="str">
        <f>IF('Allgemeiner Wettkampf'!$B94="","",'Allgemeiner Wettkampf'!E94)</f>
        <v/>
      </c>
      <c r="F71" t="str" cm="1">
        <f t="array" ref="F71">IF('Allgemeiner Wettkampf'!$B94="","",INDEX('Allgemeiner Wettkampf'!$F$24:$M$24,MATCH(TRUE,'Allgemeiner Wettkampf'!$F94:$M94="X",0)))</f>
        <v/>
      </c>
      <c r="H71" t="str">
        <f>IF('Allgemeiner Wettkampf'!$B94="","",'Allgemeiner Wettkampf'!$C$9)</f>
        <v/>
      </c>
      <c r="I71" t="str">
        <f>IF('Allgemeiner Wettkampf'!$B94="","",IF('Allgemeiner Wettkampf'!$C$10="","",'Allgemeiner Wettkampf'!$C$10))</f>
        <v/>
      </c>
    </row>
    <row r="72" spans="1:9" x14ac:dyDescent="0.2">
      <c r="A72" t="str">
        <f>IF('Allgemeiner Wettkampf'!$B95="","",'Allgemeiner Wettkampf'!B95)</f>
        <v/>
      </c>
      <c r="B72" t="str">
        <f>IF('Allgemeiner Wettkampf'!$B95="","",'Allgemeiner Wettkampf'!C95)</f>
        <v/>
      </c>
      <c r="C72" t="str">
        <f>IF('Allgemeiner Wettkampf'!$B95="","",'Allgemeiner Wettkampf'!D95)</f>
        <v/>
      </c>
      <c r="D72" t="str">
        <f>IF('Allgemeiner Wettkampf'!$B95="","",'Allgemeiner Wettkampf'!E95)</f>
        <v/>
      </c>
      <c r="F72" t="str" cm="1">
        <f t="array" ref="F72">IF('Allgemeiner Wettkampf'!$B95="","",INDEX('Allgemeiner Wettkampf'!$F$24:$M$24,MATCH(TRUE,'Allgemeiner Wettkampf'!$F95:$M95="X",0)))</f>
        <v/>
      </c>
      <c r="H72" t="str">
        <f>IF('Allgemeiner Wettkampf'!$B95="","",'Allgemeiner Wettkampf'!$C$9)</f>
        <v/>
      </c>
      <c r="I72" t="str">
        <f>IF('Allgemeiner Wettkampf'!$B95="","",IF('Allgemeiner Wettkampf'!$C$10="","",'Allgemeiner Wettkampf'!$C$10))</f>
        <v/>
      </c>
    </row>
    <row r="73" spans="1:9" x14ac:dyDescent="0.2">
      <c r="A73" t="str">
        <f>IF('Allgemeiner Wettkampf'!$B96="","",'Allgemeiner Wettkampf'!B96)</f>
        <v/>
      </c>
      <c r="B73" t="str">
        <f>IF('Allgemeiner Wettkampf'!$B96="","",'Allgemeiner Wettkampf'!C96)</f>
        <v/>
      </c>
      <c r="C73" t="str">
        <f>IF('Allgemeiner Wettkampf'!$B96="","",'Allgemeiner Wettkampf'!D96)</f>
        <v/>
      </c>
      <c r="D73" t="str">
        <f>IF('Allgemeiner Wettkampf'!$B96="","",'Allgemeiner Wettkampf'!E96)</f>
        <v/>
      </c>
      <c r="F73" t="str" cm="1">
        <f t="array" ref="F73">IF('Allgemeiner Wettkampf'!$B96="","",INDEX('Allgemeiner Wettkampf'!$F$24:$M$24,MATCH(TRUE,'Allgemeiner Wettkampf'!$F96:$M96="X",0)))</f>
        <v/>
      </c>
      <c r="H73" t="str">
        <f>IF('Allgemeiner Wettkampf'!$B96="","",'Allgemeiner Wettkampf'!$C$9)</f>
        <v/>
      </c>
      <c r="I73" t="str">
        <f>IF('Allgemeiner Wettkampf'!$B96="","",IF('Allgemeiner Wettkampf'!$C$10="","",'Allgemeiner Wettkampf'!$C$10))</f>
        <v/>
      </c>
    </row>
    <row r="74" spans="1:9" x14ac:dyDescent="0.2">
      <c r="A74" t="str">
        <f>IF('Allgemeiner Wettkampf'!$B97="","",'Allgemeiner Wettkampf'!B97)</f>
        <v/>
      </c>
      <c r="B74" t="str">
        <f>IF('Allgemeiner Wettkampf'!$B97="","",'Allgemeiner Wettkampf'!C97)</f>
        <v/>
      </c>
      <c r="C74" t="str">
        <f>IF('Allgemeiner Wettkampf'!$B97="","",'Allgemeiner Wettkampf'!D97)</f>
        <v/>
      </c>
      <c r="D74" t="str">
        <f>IF('Allgemeiner Wettkampf'!$B97="","",'Allgemeiner Wettkampf'!E97)</f>
        <v/>
      </c>
      <c r="F74" t="str" cm="1">
        <f t="array" ref="F74">IF('Allgemeiner Wettkampf'!$B97="","",INDEX('Allgemeiner Wettkampf'!$F$24:$M$24,MATCH(TRUE,'Allgemeiner Wettkampf'!$F97:$M97="X",0)))</f>
        <v/>
      </c>
      <c r="H74" t="str">
        <f>IF('Allgemeiner Wettkampf'!$B97="","",'Allgemeiner Wettkampf'!$C$9)</f>
        <v/>
      </c>
      <c r="I74" t="str">
        <f>IF('Allgemeiner Wettkampf'!$B97="","",IF('Allgemeiner Wettkampf'!$C$10="","",'Allgemeiner Wettkampf'!$C$10))</f>
        <v/>
      </c>
    </row>
    <row r="75" spans="1:9" x14ac:dyDescent="0.2">
      <c r="A75" t="str">
        <f>IF('Allgemeiner Wettkampf'!$B98="","",'Allgemeiner Wettkampf'!B98)</f>
        <v/>
      </c>
      <c r="B75" t="str">
        <f>IF('Allgemeiner Wettkampf'!$B98="","",'Allgemeiner Wettkampf'!C98)</f>
        <v/>
      </c>
      <c r="C75" t="str">
        <f>IF('Allgemeiner Wettkampf'!$B98="","",'Allgemeiner Wettkampf'!D98)</f>
        <v/>
      </c>
      <c r="D75" t="str">
        <f>IF('Allgemeiner Wettkampf'!$B98="","",'Allgemeiner Wettkampf'!E98)</f>
        <v/>
      </c>
      <c r="F75" t="str" cm="1">
        <f t="array" ref="F75">IF('Allgemeiner Wettkampf'!$B98="","",INDEX('Allgemeiner Wettkampf'!$F$24:$M$24,MATCH(TRUE,'Allgemeiner Wettkampf'!$F98:$M98="X",0)))</f>
        <v/>
      </c>
      <c r="H75" t="str">
        <f>IF('Allgemeiner Wettkampf'!$B98="","",'Allgemeiner Wettkampf'!$C$9)</f>
        <v/>
      </c>
      <c r="I75" t="str">
        <f>IF('Allgemeiner Wettkampf'!$B98="","",IF('Allgemeiner Wettkampf'!$C$10="","",'Allgemeiner Wettkampf'!$C$10))</f>
        <v/>
      </c>
    </row>
    <row r="76" spans="1:9" x14ac:dyDescent="0.2">
      <c r="A76" t="str">
        <f>IF('Allgemeiner Wettkampf'!$B99="","",'Allgemeiner Wettkampf'!B99)</f>
        <v/>
      </c>
      <c r="B76" t="str">
        <f>IF('Allgemeiner Wettkampf'!$B99="","",'Allgemeiner Wettkampf'!C99)</f>
        <v/>
      </c>
      <c r="C76" t="str">
        <f>IF('Allgemeiner Wettkampf'!$B99="","",'Allgemeiner Wettkampf'!D99)</f>
        <v/>
      </c>
      <c r="D76" t="str">
        <f>IF('Allgemeiner Wettkampf'!$B99="","",'Allgemeiner Wettkampf'!E99)</f>
        <v/>
      </c>
      <c r="F76" t="str" cm="1">
        <f t="array" ref="F76">IF('Allgemeiner Wettkampf'!$B99="","",INDEX('Allgemeiner Wettkampf'!$F$24:$M$24,MATCH(TRUE,'Allgemeiner Wettkampf'!$F99:$M99="X",0)))</f>
        <v/>
      </c>
      <c r="H76" t="str">
        <f>IF('Allgemeiner Wettkampf'!$B99="","",'Allgemeiner Wettkampf'!$C$9)</f>
        <v/>
      </c>
      <c r="I76" t="str">
        <f>IF('Allgemeiner Wettkampf'!$B99="","",IF('Allgemeiner Wettkampf'!$C$10="","",'Allgemeiner Wettkampf'!$C$10))</f>
        <v/>
      </c>
    </row>
    <row r="77" spans="1:9" x14ac:dyDescent="0.2">
      <c r="A77" t="str">
        <f>IF('Allgemeiner Wettkampf'!$B100="","",'Allgemeiner Wettkampf'!B100)</f>
        <v/>
      </c>
      <c r="B77" t="str">
        <f>IF('Allgemeiner Wettkampf'!$B100="","",'Allgemeiner Wettkampf'!C100)</f>
        <v/>
      </c>
      <c r="C77" t="str">
        <f>IF('Allgemeiner Wettkampf'!$B100="","",'Allgemeiner Wettkampf'!D100)</f>
        <v/>
      </c>
      <c r="D77" t="str">
        <f>IF('Allgemeiner Wettkampf'!$B100="","",'Allgemeiner Wettkampf'!E100)</f>
        <v/>
      </c>
      <c r="F77" t="str" cm="1">
        <f t="array" ref="F77">IF('Allgemeiner Wettkampf'!$B100="","",INDEX('Allgemeiner Wettkampf'!$F$24:$M$24,MATCH(TRUE,'Allgemeiner Wettkampf'!$F100:$M100="X",0)))</f>
        <v/>
      </c>
      <c r="H77" t="str">
        <f>IF('Allgemeiner Wettkampf'!$B100="","",'Allgemeiner Wettkampf'!$C$9)</f>
        <v/>
      </c>
      <c r="I77" t="str">
        <f>IF('Allgemeiner Wettkampf'!$B100="","",IF('Allgemeiner Wettkampf'!$C$10="","",'Allgemeiner Wettkampf'!$C$10))</f>
        <v/>
      </c>
    </row>
    <row r="78" spans="1:9" x14ac:dyDescent="0.2">
      <c r="A78" t="str">
        <f>IF('Allgemeiner Wettkampf'!$B101="","",'Allgemeiner Wettkampf'!B101)</f>
        <v/>
      </c>
      <c r="B78" t="str">
        <f>IF('Allgemeiner Wettkampf'!$B101="","",'Allgemeiner Wettkampf'!C101)</f>
        <v/>
      </c>
      <c r="C78" t="str">
        <f>IF('Allgemeiner Wettkampf'!$B101="","",'Allgemeiner Wettkampf'!D101)</f>
        <v/>
      </c>
      <c r="D78" t="str">
        <f>IF('Allgemeiner Wettkampf'!$B101="","",'Allgemeiner Wettkampf'!E101)</f>
        <v/>
      </c>
      <c r="F78" t="str" cm="1">
        <f t="array" ref="F78">IF('Allgemeiner Wettkampf'!$B101="","",INDEX('Allgemeiner Wettkampf'!$F$24:$M$24,MATCH(TRUE,'Allgemeiner Wettkampf'!$F101:$M101="X",0)))</f>
        <v/>
      </c>
      <c r="H78" t="str">
        <f>IF('Allgemeiner Wettkampf'!$B101="","",'Allgemeiner Wettkampf'!$C$9)</f>
        <v/>
      </c>
      <c r="I78" t="str">
        <f>IF('Allgemeiner Wettkampf'!$B101="","",IF('Allgemeiner Wettkampf'!$C$10="","",'Allgemeiner Wettkampf'!$C$10))</f>
        <v/>
      </c>
    </row>
    <row r="79" spans="1:9" x14ac:dyDescent="0.2">
      <c r="A79" t="str">
        <f>IF('Allgemeiner Wettkampf'!$B102="","",'Allgemeiner Wettkampf'!B102)</f>
        <v/>
      </c>
      <c r="B79" t="str">
        <f>IF('Allgemeiner Wettkampf'!$B102="","",'Allgemeiner Wettkampf'!C102)</f>
        <v/>
      </c>
      <c r="C79" t="str">
        <f>IF('Allgemeiner Wettkampf'!$B102="","",'Allgemeiner Wettkampf'!D102)</f>
        <v/>
      </c>
      <c r="D79" t="str">
        <f>IF('Allgemeiner Wettkampf'!$B102="","",'Allgemeiner Wettkampf'!E102)</f>
        <v/>
      </c>
      <c r="F79" t="str" cm="1">
        <f t="array" ref="F79">IF('Allgemeiner Wettkampf'!$B102="","",INDEX('Allgemeiner Wettkampf'!$F$24:$M$24,MATCH(TRUE,'Allgemeiner Wettkampf'!$F102:$M102="X",0)))</f>
        <v/>
      </c>
      <c r="H79" t="str">
        <f>IF('Allgemeiner Wettkampf'!$B102="","",'Allgemeiner Wettkampf'!$C$9)</f>
        <v/>
      </c>
      <c r="I79" t="str">
        <f>IF('Allgemeiner Wettkampf'!$B102="","",IF('Allgemeiner Wettkampf'!$C$10="","",'Allgemeiner Wettkampf'!$C$10))</f>
        <v/>
      </c>
    </row>
    <row r="80" spans="1:9" x14ac:dyDescent="0.2">
      <c r="A80" t="str">
        <f>IF('Allgemeiner Wettkampf'!$B103="","",'Allgemeiner Wettkampf'!B103)</f>
        <v/>
      </c>
      <c r="B80" t="str">
        <f>IF('Allgemeiner Wettkampf'!$B103="","",'Allgemeiner Wettkampf'!C103)</f>
        <v/>
      </c>
      <c r="C80" t="str">
        <f>IF('Allgemeiner Wettkampf'!$B103="","",'Allgemeiner Wettkampf'!D103)</f>
        <v/>
      </c>
      <c r="D80" t="str">
        <f>IF('Allgemeiner Wettkampf'!$B103="","",'Allgemeiner Wettkampf'!E103)</f>
        <v/>
      </c>
      <c r="F80" t="str" cm="1">
        <f t="array" ref="F80">IF('Allgemeiner Wettkampf'!$B103="","",INDEX('Allgemeiner Wettkampf'!$F$24:$M$24,MATCH(TRUE,'Allgemeiner Wettkampf'!$F103:$M103="X",0)))</f>
        <v/>
      </c>
      <c r="H80" t="str">
        <f>IF('Allgemeiner Wettkampf'!$B103="","",'Allgemeiner Wettkampf'!$C$9)</f>
        <v/>
      </c>
      <c r="I80" t="str">
        <f>IF('Allgemeiner Wettkampf'!$B103="","",IF('Allgemeiner Wettkampf'!$C$10="","",'Allgemeiner Wettkampf'!$C$10))</f>
        <v/>
      </c>
    </row>
    <row r="81" spans="1:9" x14ac:dyDescent="0.2">
      <c r="A81" t="str">
        <f>IF('Allgemeiner Wettkampf'!$B104="","",'Allgemeiner Wettkampf'!B104)</f>
        <v/>
      </c>
      <c r="B81" t="str">
        <f>IF('Allgemeiner Wettkampf'!$B104="","",'Allgemeiner Wettkampf'!C104)</f>
        <v/>
      </c>
      <c r="C81" t="str">
        <f>IF('Allgemeiner Wettkampf'!$B104="","",'Allgemeiner Wettkampf'!D104)</f>
        <v/>
      </c>
      <c r="D81" t="str">
        <f>IF('Allgemeiner Wettkampf'!$B104="","",'Allgemeiner Wettkampf'!E104)</f>
        <v/>
      </c>
      <c r="F81" t="str" cm="1">
        <f t="array" ref="F81">IF('Allgemeiner Wettkampf'!$B104="","",INDEX('Allgemeiner Wettkampf'!$F$24:$M$24,MATCH(TRUE,'Allgemeiner Wettkampf'!$F104:$M104="X",0)))</f>
        <v/>
      </c>
      <c r="H81" t="str">
        <f>IF('Allgemeiner Wettkampf'!$B104="","",'Allgemeiner Wettkampf'!$C$9)</f>
        <v/>
      </c>
      <c r="I81" t="str">
        <f>IF('Allgemeiner Wettkampf'!$B104="","",IF('Allgemeiner Wettkampf'!$C$10="","",'Allgemeiner Wettkampf'!$C$10))</f>
        <v/>
      </c>
    </row>
    <row r="82" spans="1:9" x14ac:dyDescent="0.2">
      <c r="A82" t="str">
        <f>IF('Allgemeiner Wettkampf'!$B105="","",'Allgemeiner Wettkampf'!B105)</f>
        <v/>
      </c>
      <c r="B82" t="str">
        <f>IF('Allgemeiner Wettkampf'!$B105="","",'Allgemeiner Wettkampf'!C105)</f>
        <v/>
      </c>
      <c r="C82" t="str">
        <f>IF('Allgemeiner Wettkampf'!$B105="","",'Allgemeiner Wettkampf'!D105)</f>
        <v/>
      </c>
      <c r="D82" t="str">
        <f>IF('Allgemeiner Wettkampf'!$B105="","",'Allgemeiner Wettkampf'!E105)</f>
        <v/>
      </c>
      <c r="F82" t="str" cm="1">
        <f t="array" ref="F82">IF('Allgemeiner Wettkampf'!$B105="","",INDEX('Allgemeiner Wettkampf'!$F$24:$M$24,MATCH(TRUE,'Allgemeiner Wettkampf'!$F105:$M105="X",0)))</f>
        <v/>
      </c>
      <c r="H82" t="str">
        <f>IF('Allgemeiner Wettkampf'!$B105="","",'Allgemeiner Wettkampf'!$C$9)</f>
        <v/>
      </c>
      <c r="I82" t="str">
        <f>IF('Allgemeiner Wettkampf'!$B105="","",IF('Allgemeiner Wettkampf'!$C$10="","",'Allgemeiner Wettkampf'!$C$10))</f>
        <v/>
      </c>
    </row>
    <row r="83" spans="1:9" x14ac:dyDescent="0.2">
      <c r="A83" t="str">
        <f>IF('Allgemeiner Wettkampf'!$B106="","",'Allgemeiner Wettkampf'!B106)</f>
        <v/>
      </c>
      <c r="B83" t="str">
        <f>IF('Allgemeiner Wettkampf'!$B106="","",'Allgemeiner Wettkampf'!C106)</f>
        <v/>
      </c>
      <c r="C83" t="str">
        <f>IF('Allgemeiner Wettkampf'!$B106="","",'Allgemeiner Wettkampf'!D106)</f>
        <v/>
      </c>
      <c r="D83" t="str">
        <f>IF('Allgemeiner Wettkampf'!$B106="","",'Allgemeiner Wettkampf'!E106)</f>
        <v/>
      </c>
      <c r="F83" t="str" cm="1">
        <f t="array" ref="F83">IF('Allgemeiner Wettkampf'!$B106="","",INDEX('Allgemeiner Wettkampf'!$F$24:$M$24,MATCH(TRUE,'Allgemeiner Wettkampf'!$F106:$M106="X",0)))</f>
        <v/>
      </c>
      <c r="H83" t="str">
        <f>IF('Allgemeiner Wettkampf'!$B106="","",'Allgemeiner Wettkampf'!$C$9)</f>
        <v/>
      </c>
      <c r="I83" t="str">
        <f>IF('Allgemeiner Wettkampf'!$B106="","",IF('Allgemeiner Wettkampf'!$C$10="","",'Allgemeiner Wettkampf'!$C$10))</f>
        <v/>
      </c>
    </row>
    <row r="84" spans="1:9" x14ac:dyDescent="0.2">
      <c r="A84" t="str">
        <f>IF('Allgemeiner Wettkampf'!$B107="","",'Allgemeiner Wettkampf'!B107)</f>
        <v/>
      </c>
      <c r="B84" t="str">
        <f>IF('Allgemeiner Wettkampf'!$B107="","",'Allgemeiner Wettkampf'!C107)</f>
        <v/>
      </c>
      <c r="C84" t="str">
        <f>IF('Allgemeiner Wettkampf'!$B107="","",'Allgemeiner Wettkampf'!D107)</f>
        <v/>
      </c>
      <c r="D84" t="str">
        <f>IF('Allgemeiner Wettkampf'!$B107="","",'Allgemeiner Wettkampf'!E107)</f>
        <v/>
      </c>
      <c r="F84" t="str" cm="1">
        <f t="array" ref="F84">IF('Allgemeiner Wettkampf'!$B107="","",INDEX('Allgemeiner Wettkampf'!$F$24:$M$24,MATCH(TRUE,'Allgemeiner Wettkampf'!$F107:$M107="X",0)))</f>
        <v/>
      </c>
      <c r="H84" t="str">
        <f>IF('Allgemeiner Wettkampf'!$B107="","",'Allgemeiner Wettkampf'!$C$9)</f>
        <v/>
      </c>
      <c r="I84" t="str">
        <f>IF('Allgemeiner Wettkampf'!$B107="","",IF('Allgemeiner Wettkampf'!$C$10="","",'Allgemeiner Wettkampf'!$C$10))</f>
        <v/>
      </c>
    </row>
    <row r="85" spans="1:9" x14ac:dyDescent="0.2">
      <c r="A85" t="str">
        <f>IF('Allgemeiner Wettkampf'!$B108="","",'Allgemeiner Wettkampf'!B108)</f>
        <v/>
      </c>
      <c r="B85" t="str">
        <f>IF('Allgemeiner Wettkampf'!$B108="","",'Allgemeiner Wettkampf'!C108)</f>
        <v/>
      </c>
      <c r="C85" t="str">
        <f>IF('Allgemeiner Wettkampf'!$B108="","",'Allgemeiner Wettkampf'!D108)</f>
        <v/>
      </c>
      <c r="D85" t="str">
        <f>IF('Allgemeiner Wettkampf'!$B108="","",'Allgemeiner Wettkampf'!E108)</f>
        <v/>
      </c>
      <c r="F85" t="str" cm="1">
        <f t="array" ref="F85">IF('Allgemeiner Wettkampf'!$B108="","",INDEX('Allgemeiner Wettkampf'!$F$24:$M$24,MATCH(TRUE,'Allgemeiner Wettkampf'!$F108:$M108="X",0)))</f>
        <v/>
      </c>
      <c r="H85" t="str">
        <f>IF('Allgemeiner Wettkampf'!$B108="","",'Allgemeiner Wettkampf'!$C$9)</f>
        <v/>
      </c>
      <c r="I85" t="str">
        <f>IF('Allgemeiner Wettkampf'!$B108="","",IF('Allgemeiner Wettkampf'!$C$10="","",'Allgemeiner Wettkampf'!$C$10))</f>
        <v/>
      </c>
    </row>
    <row r="86" spans="1:9" x14ac:dyDescent="0.2">
      <c r="A86" t="str">
        <f>IF('Allgemeiner Wettkampf'!$B109="","",'Allgemeiner Wettkampf'!B109)</f>
        <v/>
      </c>
      <c r="B86" t="str">
        <f>IF('Allgemeiner Wettkampf'!$B109="","",'Allgemeiner Wettkampf'!C109)</f>
        <v/>
      </c>
      <c r="C86" t="str">
        <f>IF('Allgemeiner Wettkampf'!$B109="","",'Allgemeiner Wettkampf'!D109)</f>
        <v/>
      </c>
      <c r="D86" t="str">
        <f>IF('Allgemeiner Wettkampf'!$B109="","",'Allgemeiner Wettkampf'!E109)</f>
        <v/>
      </c>
      <c r="F86" t="str" cm="1">
        <f t="array" ref="F86">IF('Allgemeiner Wettkampf'!$B109="","",INDEX('Allgemeiner Wettkampf'!$F$24:$M$24,MATCH(TRUE,'Allgemeiner Wettkampf'!$F109:$M109="X",0)))</f>
        <v/>
      </c>
      <c r="H86" t="str">
        <f>IF('Allgemeiner Wettkampf'!$B109="","",'Allgemeiner Wettkampf'!$C$9)</f>
        <v/>
      </c>
      <c r="I86" t="str">
        <f>IF('Allgemeiner Wettkampf'!$B109="","",IF('Allgemeiner Wettkampf'!$C$10="","",'Allgemeiner Wettkampf'!$C$10))</f>
        <v/>
      </c>
    </row>
    <row r="87" spans="1:9" x14ac:dyDescent="0.2">
      <c r="A87" t="str">
        <f>IF('Allgemeiner Wettkampf'!$B110="","",'Allgemeiner Wettkampf'!B110)</f>
        <v/>
      </c>
      <c r="B87" t="str">
        <f>IF('Allgemeiner Wettkampf'!$B110="","",'Allgemeiner Wettkampf'!C110)</f>
        <v/>
      </c>
      <c r="C87" t="str">
        <f>IF('Allgemeiner Wettkampf'!$B110="","",'Allgemeiner Wettkampf'!D110)</f>
        <v/>
      </c>
      <c r="D87" t="str">
        <f>IF('Allgemeiner Wettkampf'!$B110="","",'Allgemeiner Wettkampf'!E110)</f>
        <v/>
      </c>
      <c r="F87" t="str" cm="1">
        <f t="array" ref="F87">IF('Allgemeiner Wettkampf'!$B110="","",INDEX('Allgemeiner Wettkampf'!$F$24:$M$24,MATCH(TRUE,'Allgemeiner Wettkampf'!$F110:$M110="X",0)))</f>
        <v/>
      </c>
      <c r="H87" t="str">
        <f>IF('Allgemeiner Wettkampf'!$B110="","",'Allgemeiner Wettkampf'!$C$9)</f>
        <v/>
      </c>
      <c r="I87" t="str">
        <f>IF('Allgemeiner Wettkampf'!$B110="","",IF('Allgemeiner Wettkampf'!$C$10="","",'Allgemeiner Wettkampf'!$C$10))</f>
        <v/>
      </c>
    </row>
    <row r="88" spans="1:9" x14ac:dyDescent="0.2">
      <c r="A88" t="str">
        <f>IF('Allgemeiner Wettkampf'!$B111="","",'Allgemeiner Wettkampf'!B111)</f>
        <v/>
      </c>
      <c r="B88" t="str">
        <f>IF('Allgemeiner Wettkampf'!$B111="","",'Allgemeiner Wettkampf'!C111)</f>
        <v/>
      </c>
      <c r="C88" t="str">
        <f>IF('Allgemeiner Wettkampf'!$B111="","",'Allgemeiner Wettkampf'!D111)</f>
        <v/>
      </c>
      <c r="D88" t="str">
        <f>IF('Allgemeiner Wettkampf'!$B111="","",'Allgemeiner Wettkampf'!E111)</f>
        <v/>
      </c>
      <c r="F88" t="str" cm="1">
        <f t="array" ref="F88">IF('Allgemeiner Wettkampf'!$B111="","",INDEX('Allgemeiner Wettkampf'!$F$24:$M$24,MATCH(TRUE,'Allgemeiner Wettkampf'!$F111:$M111="X",0)))</f>
        <v/>
      </c>
      <c r="H88" t="str">
        <f>IF('Allgemeiner Wettkampf'!$B111="","",'Allgemeiner Wettkampf'!$C$9)</f>
        <v/>
      </c>
      <c r="I88" t="str">
        <f>IF('Allgemeiner Wettkampf'!$B111="","",IF('Allgemeiner Wettkampf'!$C$10="","",'Allgemeiner Wettkampf'!$C$10))</f>
        <v/>
      </c>
    </row>
    <row r="89" spans="1:9" x14ac:dyDescent="0.2">
      <c r="A89" t="str">
        <f>IF('Allgemeiner Wettkampf'!$B112="","",'Allgemeiner Wettkampf'!B112)</f>
        <v/>
      </c>
      <c r="B89" t="str">
        <f>IF('Allgemeiner Wettkampf'!$B112="","",'Allgemeiner Wettkampf'!C112)</f>
        <v/>
      </c>
      <c r="C89" t="str">
        <f>IF('Allgemeiner Wettkampf'!$B112="","",'Allgemeiner Wettkampf'!D112)</f>
        <v/>
      </c>
      <c r="D89" t="str">
        <f>IF('Allgemeiner Wettkampf'!$B112="","",'Allgemeiner Wettkampf'!E112)</f>
        <v/>
      </c>
      <c r="F89" t="str" cm="1">
        <f t="array" ref="F89">IF('Allgemeiner Wettkampf'!$B112="","",INDEX('Allgemeiner Wettkampf'!$F$24:$M$24,MATCH(TRUE,'Allgemeiner Wettkampf'!$F112:$M112="X",0)))</f>
        <v/>
      </c>
      <c r="H89" t="str">
        <f>IF('Allgemeiner Wettkampf'!$B112="","",'Allgemeiner Wettkampf'!$C$9)</f>
        <v/>
      </c>
      <c r="I89" t="str">
        <f>IF('Allgemeiner Wettkampf'!$B112="","",IF('Allgemeiner Wettkampf'!$C$10="","",'Allgemeiner Wettkampf'!$C$10))</f>
        <v/>
      </c>
    </row>
    <row r="90" spans="1:9" x14ac:dyDescent="0.2">
      <c r="A90" t="str">
        <f>IF('Allgemeiner Wettkampf'!$B113="","",'Allgemeiner Wettkampf'!B113)</f>
        <v/>
      </c>
      <c r="B90" t="str">
        <f>IF('Allgemeiner Wettkampf'!$B113="","",'Allgemeiner Wettkampf'!C113)</f>
        <v/>
      </c>
      <c r="C90" t="str">
        <f>IF('Allgemeiner Wettkampf'!$B113="","",'Allgemeiner Wettkampf'!D113)</f>
        <v/>
      </c>
      <c r="D90" t="str">
        <f>IF('Allgemeiner Wettkampf'!$B113="","",'Allgemeiner Wettkampf'!E113)</f>
        <v/>
      </c>
      <c r="F90" t="str" cm="1">
        <f t="array" ref="F90">IF('Allgemeiner Wettkampf'!$B113="","",INDEX('Allgemeiner Wettkampf'!$F$24:$M$24,MATCH(TRUE,'Allgemeiner Wettkampf'!$F113:$M113="X",0)))</f>
        <v/>
      </c>
      <c r="H90" t="str">
        <f>IF('Allgemeiner Wettkampf'!$B113="","",'Allgemeiner Wettkampf'!$C$9)</f>
        <v/>
      </c>
      <c r="I90" t="str">
        <f>IF('Allgemeiner Wettkampf'!$B113="","",IF('Allgemeiner Wettkampf'!$C$10="","",'Allgemeiner Wettkampf'!$C$10))</f>
        <v/>
      </c>
    </row>
    <row r="91" spans="1:9" x14ac:dyDescent="0.2">
      <c r="A91" t="str">
        <f>IF('Allgemeiner Wettkampf'!$B114="","",'Allgemeiner Wettkampf'!B114)</f>
        <v/>
      </c>
      <c r="B91" t="str">
        <f>IF('Allgemeiner Wettkampf'!$B114="","",'Allgemeiner Wettkampf'!C114)</f>
        <v/>
      </c>
      <c r="C91" t="str">
        <f>IF('Allgemeiner Wettkampf'!$B114="","",'Allgemeiner Wettkampf'!D114)</f>
        <v/>
      </c>
      <c r="D91" t="str">
        <f>IF('Allgemeiner Wettkampf'!$B114="","",'Allgemeiner Wettkampf'!E114)</f>
        <v/>
      </c>
      <c r="F91" t="str" cm="1">
        <f t="array" ref="F91">IF('Allgemeiner Wettkampf'!$B114="","",INDEX('Allgemeiner Wettkampf'!$F$24:$M$24,MATCH(TRUE,'Allgemeiner Wettkampf'!$F114:$M114="X",0)))</f>
        <v/>
      </c>
      <c r="H91" t="str">
        <f>IF('Allgemeiner Wettkampf'!$B114="","",'Allgemeiner Wettkampf'!$C$9)</f>
        <v/>
      </c>
      <c r="I91" t="str">
        <f>IF('Allgemeiner Wettkampf'!$B114="","",IF('Allgemeiner Wettkampf'!$C$10="","",'Allgemeiner Wettkampf'!$C$10))</f>
        <v/>
      </c>
    </row>
    <row r="92" spans="1:9" x14ac:dyDescent="0.2">
      <c r="A92" t="str">
        <f>IF('Allgemeiner Wettkampf'!$B265="","",'Allgemeiner Wettkampf'!B265)</f>
        <v/>
      </c>
      <c r="B92" t="str">
        <f>IF('Allgemeiner Wettkampf'!$B265="","",'Allgemeiner Wettkampf'!C265)</f>
        <v/>
      </c>
      <c r="C92" t="str">
        <f>IF('Allgemeiner Wettkampf'!$B265="","",'Allgemeiner Wettkampf'!D265)</f>
        <v/>
      </c>
      <c r="D92" t="str">
        <f>IF('Allgemeiner Wettkampf'!$B265="","",'Allgemeiner Wettkampf'!E265)</f>
        <v/>
      </c>
      <c r="F92" t="str" cm="1">
        <f t="array" ref="F92">IF('Allgemeiner Wettkampf'!$B265="","",INDEX('Allgemeiner Wettkampf'!$F$24:$M$24,MATCH(TRUE,'Allgemeiner Wettkampf'!$F265:$M265="X",0)))</f>
        <v/>
      </c>
      <c r="H92" t="str">
        <f>IF('Allgemeiner Wettkampf'!$B265="","",'Allgemeiner Wettkampf'!$C$9)</f>
        <v/>
      </c>
      <c r="I92" t="str">
        <f>IF('Allgemeiner Wettkampf'!$B265="","",IF('Allgemeiner Wettkampf'!$C$10="","",'Allgemeiner Wettkampf'!$C$10))</f>
        <v/>
      </c>
    </row>
    <row r="93" spans="1:9" x14ac:dyDescent="0.2">
      <c r="A93" t="str">
        <f>IF('Allgemeiner Wettkampf'!$B266="","",'Allgemeiner Wettkampf'!B266)</f>
        <v/>
      </c>
      <c r="B93" t="str">
        <f>IF('Allgemeiner Wettkampf'!$B266="","",'Allgemeiner Wettkampf'!C266)</f>
        <v/>
      </c>
      <c r="C93" t="str">
        <f>IF('Allgemeiner Wettkampf'!$B266="","",'Allgemeiner Wettkampf'!D266)</f>
        <v/>
      </c>
      <c r="D93" t="str">
        <f>IF('Allgemeiner Wettkampf'!$B266="","",'Allgemeiner Wettkampf'!E266)</f>
        <v/>
      </c>
      <c r="F93" t="str" cm="1">
        <f t="array" ref="F93">IF('Allgemeiner Wettkampf'!$B266="","",INDEX('Allgemeiner Wettkampf'!$F$24:$M$24,MATCH(TRUE,'Allgemeiner Wettkampf'!$F266:$M266="X",0)))</f>
        <v/>
      </c>
      <c r="H93" t="str">
        <f>IF('Allgemeiner Wettkampf'!$B266="","",'Allgemeiner Wettkampf'!$C$9)</f>
        <v/>
      </c>
      <c r="I93" t="str">
        <f>IF('Allgemeiner Wettkampf'!$B266="","",IF('Allgemeiner Wettkampf'!$C$10="","",'Allgemeiner Wettkampf'!$C$10))</f>
        <v/>
      </c>
    </row>
    <row r="94" spans="1:9" x14ac:dyDescent="0.2">
      <c r="A94" t="str">
        <f>IF('Allgemeiner Wettkampf'!$B267="","",'Allgemeiner Wettkampf'!B267)</f>
        <v/>
      </c>
      <c r="B94" t="str">
        <f>IF('Allgemeiner Wettkampf'!$B267="","",'Allgemeiner Wettkampf'!C267)</f>
        <v/>
      </c>
      <c r="C94" t="str">
        <f>IF('Allgemeiner Wettkampf'!$B267="","",'Allgemeiner Wettkampf'!D267)</f>
        <v/>
      </c>
      <c r="D94" t="str">
        <f>IF('Allgemeiner Wettkampf'!$B267="","",'Allgemeiner Wettkampf'!E267)</f>
        <v/>
      </c>
      <c r="F94" t="str" cm="1">
        <f t="array" ref="F94">IF('Allgemeiner Wettkampf'!$B267="","",INDEX('Allgemeiner Wettkampf'!$F$24:$M$24,MATCH(TRUE,'Allgemeiner Wettkampf'!$F267:$M267="X",0)))</f>
        <v/>
      </c>
      <c r="H94" t="str">
        <f>IF('Allgemeiner Wettkampf'!$B267="","",'Allgemeiner Wettkampf'!$C$9)</f>
        <v/>
      </c>
      <c r="I94" t="str">
        <f>IF('Allgemeiner Wettkampf'!$B267="","",IF('Allgemeiner Wettkampf'!$C$10="","",'Allgemeiner Wettkampf'!$C$10))</f>
        <v/>
      </c>
    </row>
    <row r="95" spans="1:9" x14ac:dyDescent="0.2">
      <c r="A95" t="str">
        <f>IF('Allgemeiner Wettkampf'!$B268="","",'Allgemeiner Wettkampf'!B268)</f>
        <v/>
      </c>
      <c r="B95" t="str">
        <f>IF('Allgemeiner Wettkampf'!$B268="","",'Allgemeiner Wettkampf'!C268)</f>
        <v/>
      </c>
      <c r="C95" t="str">
        <f>IF('Allgemeiner Wettkampf'!$B268="","",'Allgemeiner Wettkampf'!D268)</f>
        <v/>
      </c>
      <c r="D95" t="str">
        <f>IF('Allgemeiner Wettkampf'!$B268="","",'Allgemeiner Wettkampf'!E268)</f>
        <v/>
      </c>
      <c r="F95" t="str" cm="1">
        <f t="array" ref="F95">IF('Allgemeiner Wettkampf'!$B268="","",INDEX('Allgemeiner Wettkampf'!$F$24:$M$24,MATCH(TRUE,'Allgemeiner Wettkampf'!$F268:$M268="X",0)))</f>
        <v/>
      </c>
      <c r="H95" t="str">
        <f>IF('Allgemeiner Wettkampf'!$B268="","",'Allgemeiner Wettkampf'!$C$9)</f>
        <v/>
      </c>
      <c r="I95" t="str">
        <f>IF('Allgemeiner Wettkampf'!$B268="","",IF('Allgemeiner Wettkampf'!$C$10="","",'Allgemeiner Wettkampf'!$C$10))</f>
        <v/>
      </c>
    </row>
    <row r="96" spans="1:9" x14ac:dyDescent="0.2">
      <c r="A96" t="str">
        <f>IF('Allgemeiner Wettkampf'!$B269="","",'Allgemeiner Wettkampf'!B269)</f>
        <v/>
      </c>
      <c r="B96" t="str">
        <f>IF('Allgemeiner Wettkampf'!$B269="","",'Allgemeiner Wettkampf'!C269)</f>
        <v/>
      </c>
      <c r="C96" t="str">
        <f>IF('Allgemeiner Wettkampf'!$B269="","",'Allgemeiner Wettkampf'!D269)</f>
        <v/>
      </c>
      <c r="D96" t="str">
        <f>IF('Allgemeiner Wettkampf'!$B269="","",'Allgemeiner Wettkampf'!E269)</f>
        <v/>
      </c>
      <c r="F96" t="str" cm="1">
        <f t="array" ref="F96">IF('Allgemeiner Wettkampf'!$B269="","",INDEX('Allgemeiner Wettkampf'!$F$24:$M$24,MATCH(TRUE,'Allgemeiner Wettkampf'!$F269:$M269="X",0)))</f>
        <v/>
      </c>
      <c r="H96" t="str">
        <f>IF('Allgemeiner Wettkampf'!$B269="","",'Allgemeiner Wettkampf'!$C$9)</f>
        <v/>
      </c>
      <c r="I96" t="str">
        <f>IF('Allgemeiner Wettkampf'!$B269="","",IF('Allgemeiner Wettkampf'!$C$10="","",'Allgemeiner Wettkampf'!$C$10))</f>
        <v/>
      </c>
    </row>
    <row r="97" spans="1:9" x14ac:dyDescent="0.2">
      <c r="A97" t="str">
        <f>IF('Allgemeiner Wettkampf'!$B270="","",'Allgemeiner Wettkampf'!B270)</f>
        <v/>
      </c>
      <c r="B97" t="str">
        <f>IF('Allgemeiner Wettkampf'!$B270="","",'Allgemeiner Wettkampf'!C270)</f>
        <v/>
      </c>
      <c r="C97" t="str">
        <f>IF('Allgemeiner Wettkampf'!$B270="","",'Allgemeiner Wettkampf'!D270)</f>
        <v/>
      </c>
      <c r="D97" t="str">
        <f>IF('Allgemeiner Wettkampf'!$B270="","",'Allgemeiner Wettkampf'!E270)</f>
        <v/>
      </c>
      <c r="F97" t="str" cm="1">
        <f t="array" ref="F97">IF('Allgemeiner Wettkampf'!$B270="","",INDEX('Allgemeiner Wettkampf'!$F$24:$M$24,MATCH(TRUE,'Allgemeiner Wettkampf'!$F270:$M270="X",0)))</f>
        <v/>
      </c>
      <c r="H97" t="str">
        <f>IF('Allgemeiner Wettkampf'!$B270="","",'Allgemeiner Wettkampf'!$C$9)</f>
        <v/>
      </c>
      <c r="I97" t="str">
        <f>IF('Allgemeiner Wettkampf'!$B270="","",IF('Allgemeiner Wettkampf'!$C$10="","",'Allgemeiner Wettkampf'!$C$10))</f>
        <v/>
      </c>
    </row>
    <row r="98" spans="1:9" x14ac:dyDescent="0.2">
      <c r="A98" t="str">
        <f>IF('Allgemeiner Wettkampf'!$B271="","",'Allgemeiner Wettkampf'!B271)</f>
        <v/>
      </c>
      <c r="B98" t="str">
        <f>IF('Allgemeiner Wettkampf'!$B271="","",'Allgemeiner Wettkampf'!C271)</f>
        <v/>
      </c>
      <c r="C98" t="str">
        <f>IF('Allgemeiner Wettkampf'!$B271="","",'Allgemeiner Wettkampf'!D271)</f>
        <v/>
      </c>
      <c r="D98" t="str">
        <f>IF('Allgemeiner Wettkampf'!$B271="","",'Allgemeiner Wettkampf'!E271)</f>
        <v/>
      </c>
      <c r="F98" t="str" cm="1">
        <f t="array" ref="F98">IF('Allgemeiner Wettkampf'!$B271="","",INDEX('Allgemeiner Wettkampf'!$F$24:$M$24,MATCH(TRUE,'Allgemeiner Wettkampf'!$F271:$M271="X",0)))</f>
        <v/>
      </c>
      <c r="H98" t="str">
        <f>IF('Allgemeiner Wettkampf'!$B271="","",'Allgemeiner Wettkampf'!$C$9)</f>
        <v/>
      </c>
      <c r="I98" t="str">
        <f>IF('Allgemeiner Wettkampf'!$B271="","",IF('Allgemeiner Wettkampf'!$C$10="","",'Allgemeiner Wettkampf'!$C$10))</f>
        <v/>
      </c>
    </row>
    <row r="99" spans="1:9" x14ac:dyDescent="0.2">
      <c r="A99" t="str">
        <f>IF('Allgemeiner Wettkampf'!$B272="","",'Allgemeiner Wettkampf'!B272)</f>
        <v/>
      </c>
      <c r="B99" t="str">
        <f>IF('Allgemeiner Wettkampf'!$B272="","",'Allgemeiner Wettkampf'!C272)</f>
        <v/>
      </c>
      <c r="C99" t="str">
        <f>IF('Allgemeiner Wettkampf'!$B272="","",'Allgemeiner Wettkampf'!D272)</f>
        <v/>
      </c>
      <c r="D99" t="str">
        <f>IF('Allgemeiner Wettkampf'!$B272="","",'Allgemeiner Wettkampf'!E272)</f>
        <v/>
      </c>
      <c r="F99" t="str" cm="1">
        <f t="array" ref="F99">IF('Allgemeiner Wettkampf'!$B272="","",INDEX('Allgemeiner Wettkampf'!$F$24:$M$24,MATCH(TRUE,'Allgemeiner Wettkampf'!$F272:$M272="X",0)))</f>
        <v/>
      </c>
      <c r="H99" t="str">
        <f>IF('Allgemeiner Wettkampf'!$B272="","",'Allgemeiner Wettkampf'!$C$9)</f>
        <v/>
      </c>
      <c r="I99" t="str">
        <f>IF('Allgemeiner Wettkampf'!$B272="","",IF('Allgemeiner Wettkampf'!$C$10="","",'Allgemeiner Wettkampf'!$C$10))</f>
        <v/>
      </c>
    </row>
    <row r="100" spans="1:9" x14ac:dyDescent="0.2">
      <c r="A100" t="str">
        <f>IF('Allgemeiner Wettkampf'!$B273="","",'Allgemeiner Wettkampf'!B273)</f>
        <v/>
      </c>
      <c r="B100" t="str">
        <f>IF('Allgemeiner Wettkampf'!$B273="","",'Allgemeiner Wettkampf'!C273)</f>
        <v/>
      </c>
      <c r="C100" t="str">
        <f>IF('Allgemeiner Wettkampf'!$B273="","",'Allgemeiner Wettkampf'!D273)</f>
        <v/>
      </c>
      <c r="D100" t="str">
        <f>IF('Allgemeiner Wettkampf'!$B273="","",'Allgemeiner Wettkampf'!E273)</f>
        <v/>
      </c>
      <c r="F100" t="str" cm="1">
        <f t="array" ref="F100">IF('Allgemeiner Wettkampf'!$B273="","",INDEX('Allgemeiner Wettkampf'!$F$24:$M$24,MATCH(TRUE,'Allgemeiner Wettkampf'!$F273:$M273="X",0)))</f>
        <v/>
      </c>
      <c r="H100" t="str">
        <f>IF('Allgemeiner Wettkampf'!$B273="","",'Allgemeiner Wettkampf'!$C$9)</f>
        <v/>
      </c>
      <c r="I100" t="str">
        <f>IF('Allgemeiner Wettkampf'!$B273="","",IF('Allgemeiner Wettkampf'!$C$10="","",'Allgemeiner Wettkampf'!$C$10))</f>
        <v/>
      </c>
    </row>
    <row r="101" spans="1:9" x14ac:dyDescent="0.2">
      <c r="A101" t="str">
        <f>IF('Allgemeiner Wettkampf'!$B274="","",'Allgemeiner Wettkampf'!B274)</f>
        <v/>
      </c>
      <c r="B101" t="str">
        <f>IF('Allgemeiner Wettkampf'!$B274="","",'Allgemeiner Wettkampf'!C274)</f>
        <v/>
      </c>
      <c r="C101" t="str">
        <f>IF('Allgemeiner Wettkampf'!$B274="","",'Allgemeiner Wettkampf'!D274)</f>
        <v/>
      </c>
      <c r="D101" t="str">
        <f>IF('Allgemeiner Wettkampf'!$B274="","",'Allgemeiner Wettkampf'!E274)</f>
        <v/>
      </c>
      <c r="F101" t="str" cm="1">
        <f t="array" ref="F101">IF('Allgemeiner Wettkampf'!$B274="","",INDEX('Allgemeiner Wettkampf'!$F$24:$M$24,MATCH(TRUE,'Allgemeiner Wettkampf'!$F274:$M274="X",0)))</f>
        <v/>
      </c>
      <c r="H101" t="str">
        <f>IF('Allgemeiner Wettkampf'!$B274="","",'Allgemeiner Wettkampf'!$C$9)</f>
        <v/>
      </c>
      <c r="I101" t="str">
        <f>IF('Allgemeiner Wettkampf'!$B274="","",IF('Allgemeiner Wettkampf'!$C$10="","",'Allgemeiner Wettkampf'!$C$10))</f>
        <v/>
      </c>
    </row>
    <row r="102" spans="1:9" x14ac:dyDescent="0.2">
      <c r="A102" t="str">
        <f>IF('Allgemeiner Wettkampf'!$B275="","",'Allgemeiner Wettkampf'!B275)</f>
        <v/>
      </c>
      <c r="B102" t="str">
        <f>IF('Allgemeiner Wettkampf'!$B275="","",'Allgemeiner Wettkampf'!C275)</f>
        <v/>
      </c>
      <c r="C102" t="str">
        <f>IF('Allgemeiner Wettkampf'!$B275="","",'Allgemeiner Wettkampf'!D275)</f>
        <v/>
      </c>
      <c r="D102" t="str">
        <f>IF('Allgemeiner Wettkampf'!$B275="","",'Allgemeiner Wettkampf'!E275)</f>
        <v/>
      </c>
      <c r="F102" t="str" cm="1">
        <f t="array" ref="F102">IF('Allgemeiner Wettkampf'!$B275="","",INDEX('Allgemeiner Wettkampf'!$F$24:$M$24,MATCH(TRUE,'Allgemeiner Wettkampf'!$F275:$M275="X",0)))</f>
        <v/>
      </c>
      <c r="H102" t="str">
        <f>IF('Allgemeiner Wettkampf'!$B275="","",'Allgemeiner Wettkampf'!$C$9)</f>
        <v/>
      </c>
      <c r="I102" t="str">
        <f>IF('Allgemeiner Wettkampf'!$B275="","",IF('Allgemeiner Wettkampf'!$C$10="","",'Allgemeiner Wettkampf'!$C$10))</f>
        <v/>
      </c>
    </row>
    <row r="103" spans="1:9" x14ac:dyDescent="0.2">
      <c r="A103" t="str">
        <f>IF('Allgemeiner Wettkampf'!$B276="","",'Allgemeiner Wettkampf'!B276)</f>
        <v/>
      </c>
      <c r="B103" t="str">
        <f>IF('Allgemeiner Wettkampf'!$B276="","",'Allgemeiner Wettkampf'!C276)</f>
        <v/>
      </c>
      <c r="C103" t="str">
        <f>IF('Allgemeiner Wettkampf'!$B276="","",'Allgemeiner Wettkampf'!D276)</f>
        <v/>
      </c>
      <c r="D103" t="str">
        <f>IF('Allgemeiner Wettkampf'!$B276="","",'Allgemeiner Wettkampf'!E276)</f>
        <v/>
      </c>
      <c r="F103" t="str" cm="1">
        <f t="array" ref="F103">IF('Allgemeiner Wettkampf'!$B276="","",INDEX('Allgemeiner Wettkampf'!$F$24:$M$24,MATCH(TRUE,'Allgemeiner Wettkampf'!$F276:$M276="X",0)))</f>
        <v/>
      </c>
      <c r="H103" t="str">
        <f>IF('Allgemeiner Wettkampf'!$B276="","",'Allgemeiner Wettkampf'!$C$9)</f>
        <v/>
      </c>
      <c r="I103" t="str">
        <f>IF('Allgemeiner Wettkampf'!$B276="","",IF('Allgemeiner Wettkampf'!$C$10="","",'Allgemeiner Wettkampf'!$C$10))</f>
        <v/>
      </c>
    </row>
    <row r="104" spans="1:9" x14ac:dyDescent="0.2">
      <c r="A104" t="str">
        <f>IF('Allgemeiner Wettkampf'!$B277="","",'Allgemeiner Wettkampf'!B277)</f>
        <v/>
      </c>
      <c r="B104" t="str">
        <f>IF('Allgemeiner Wettkampf'!$B277="","",'Allgemeiner Wettkampf'!C277)</f>
        <v/>
      </c>
      <c r="C104" t="str">
        <f>IF('Allgemeiner Wettkampf'!$B277="","",'Allgemeiner Wettkampf'!D277)</f>
        <v/>
      </c>
      <c r="D104" t="str">
        <f>IF('Allgemeiner Wettkampf'!$B277="","",'Allgemeiner Wettkampf'!E277)</f>
        <v/>
      </c>
      <c r="F104" t="str" cm="1">
        <f t="array" ref="F104">IF('Allgemeiner Wettkampf'!$B277="","",INDEX('Allgemeiner Wettkampf'!$F$24:$M$24,MATCH(TRUE,'Allgemeiner Wettkampf'!$F277:$M277="X",0)))</f>
        <v/>
      </c>
      <c r="H104" t="str">
        <f>IF('Allgemeiner Wettkampf'!$B277="","",'Allgemeiner Wettkampf'!$C$9)</f>
        <v/>
      </c>
      <c r="I104" t="str">
        <f>IF('Allgemeiner Wettkampf'!$B277="","",IF('Allgemeiner Wettkampf'!$C$10="","",'Allgemeiner Wettkampf'!$C$10))</f>
        <v/>
      </c>
    </row>
    <row r="105" spans="1:9" x14ac:dyDescent="0.2">
      <c r="A105" t="str">
        <f>IF('Allgemeiner Wettkampf'!$B278="","",'Allgemeiner Wettkampf'!B278)</f>
        <v/>
      </c>
      <c r="B105" t="str">
        <f>IF('Allgemeiner Wettkampf'!$B278="","",'Allgemeiner Wettkampf'!C278)</f>
        <v/>
      </c>
      <c r="C105" t="str">
        <f>IF('Allgemeiner Wettkampf'!$B278="","",'Allgemeiner Wettkampf'!D278)</f>
        <v/>
      </c>
      <c r="D105" t="str">
        <f>IF('Allgemeiner Wettkampf'!$B278="","",'Allgemeiner Wettkampf'!E278)</f>
        <v/>
      </c>
      <c r="F105" t="str" cm="1">
        <f t="array" ref="F105">IF('Allgemeiner Wettkampf'!$B278="","",INDEX('Allgemeiner Wettkampf'!$F$24:$M$24,MATCH(TRUE,'Allgemeiner Wettkampf'!$F278:$M278="X",0)))</f>
        <v/>
      </c>
      <c r="H105" t="str">
        <f>IF('Allgemeiner Wettkampf'!$B278="","",'Allgemeiner Wettkampf'!$C$9)</f>
        <v/>
      </c>
      <c r="I105" t="str">
        <f>IF('Allgemeiner Wettkampf'!$B278="","",IF('Allgemeiner Wettkampf'!$C$10="","",'Allgemeiner Wettkampf'!$C$10))</f>
        <v/>
      </c>
    </row>
    <row r="106" spans="1:9" x14ac:dyDescent="0.2">
      <c r="A106" t="str">
        <f>IF('Allgemeiner Wettkampf'!$B279="","",'Allgemeiner Wettkampf'!B279)</f>
        <v/>
      </c>
      <c r="B106" t="str">
        <f>IF('Allgemeiner Wettkampf'!$B279="","",'Allgemeiner Wettkampf'!C279)</f>
        <v/>
      </c>
      <c r="C106" t="str">
        <f>IF('Allgemeiner Wettkampf'!$B279="","",'Allgemeiner Wettkampf'!D279)</f>
        <v/>
      </c>
      <c r="D106" t="str">
        <f>IF('Allgemeiner Wettkampf'!$B279="","",'Allgemeiner Wettkampf'!E279)</f>
        <v/>
      </c>
      <c r="F106" t="str" cm="1">
        <f t="array" ref="F106">IF('Allgemeiner Wettkampf'!$B279="","",INDEX('Allgemeiner Wettkampf'!$F$24:$M$24,MATCH(TRUE,'Allgemeiner Wettkampf'!$F279:$M279="X",0)))</f>
        <v/>
      </c>
      <c r="H106" t="str">
        <f>IF('Allgemeiner Wettkampf'!$B279="","",'Allgemeiner Wettkampf'!$C$9)</f>
        <v/>
      </c>
      <c r="I106" t="str">
        <f>IF('Allgemeiner Wettkampf'!$B279="","",IF('Allgemeiner Wettkampf'!$C$10="","",'Allgemeiner Wettkampf'!$C$10))</f>
        <v/>
      </c>
    </row>
    <row r="107" spans="1:9" x14ac:dyDescent="0.2">
      <c r="A107" t="str">
        <f>IF('Allgemeiner Wettkampf'!$B280="","",'Allgemeiner Wettkampf'!B280)</f>
        <v/>
      </c>
      <c r="B107" t="str">
        <f>IF('Allgemeiner Wettkampf'!$B280="","",'Allgemeiner Wettkampf'!C280)</f>
        <v/>
      </c>
      <c r="C107" t="str">
        <f>IF('Allgemeiner Wettkampf'!$B280="","",'Allgemeiner Wettkampf'!D280)</f>
        <v/>
      </c>
      <c r="D107" t="str">
        <f>IF('Allgemeiner Wettkampf'!$B280="","",'Allgemeiner Wettkampf'!E280)</f>
        <v/>
      </c>
      <c r="F107" t="str" cm="1">
        <f t="array" ref="F107">IF('Allgemeiner Wettkampf'!$B280="","",INDEX('Allgemeiner Wettkampf'!$F$24:$M$24,MATCH(TRUE,'Allgemeiner Wettkampf'!$F280:$M280="X",0)))</f>
        <v/>
      </c>
      <c r="H107" t="str">
        <f>IF('Allgemeiner Wettkampf'!$B280="","",'Allgemeiner Wettkampf'!$C$9)</f>
        <v/>
      </c>
      <c r="I107" t="str">
        <f>IF('Allgemeiner Wettkampf'!$B280="","",IF('Allgemeiner Wettkampf'!$C$10="","",'Allgemeiner Wettkampf'!$C$10))</f>
        <v/>
      </c>
    </row>
    <row r="108" spans="1:9" x14ac:dyDescent="0.2">
      <c r="A108" t="str">
        <f>IF('Allgemeiner Wettkampf'!$B281="","",'Allgemeiner Wettkampf'!B281)</f>
        <v/>
      </c>
      <c r="B108" t="str">
        <f>IF('Allgemeiner Wettkampf'!$B281="","",'Allgemeiner Wettkampf'!C281)</f>
        <v/>
      </c>
      <c r="C108" t="str">
        <f>IF('Allgemeiner Wettkampf'!$B281="","",'Allgemeiner Wettkampf'!D281)</f>
        <v/>
      </c>
      <c r="D108" t="str">
        <f>IF('Allgemeiner Wettkampf'!$B281="","",'Allgemeiner Wettkampf'!E281)</f>
        <v/>
      </c>
      <c r="F108" t="str" cm="1">
        <f t="array" ref="F108">IF('Allgemeiner Wettkampf'!$B281="","",INDEX('Allgemeiner Wettkampf'!$F$24:$M$24,MATCH(TRUE,'Allgemeiner Wettkampf'!$F281:$M281="X",0)))</f>
        <v/>
      </c>
      <c r="H108" t="str">
        <f>IF('Allgemeiner Wettkampf'!$B281="","",'Allgemeiner Wettkampf'!$C$9)</f>
        <v/>
      </c>
      <c r="I108" t="str">
        <f>IF('Allgemeiner Wettkampf'!$B281="","",IF('Allgemeiner Wettkampf'!$C$10="","",'Allgemeiner Wettkampf'!$C$10))</f>
        <v/>
      </c>
    </row>
    <row r="109" spans="1:9" x14ac:dyDescent="0.2">
      <c r="A109" t="str">
        <f>IF('Allgemeiner Wettkampf'!$B282="","",'Allgemeiner Wettkampf'!B282)</f>
        <v/>
      </c>
      <c r="B109" t="str">
        <f>IF('Allgemeiner Wettkampf'!$B282="","",'Allgemeiner Wettkampf'!C282)</f>
        <v/>
      </c>
      <c r="C109" t="str">
        <f>IF('Allgemeiner Wettkampf'!$B282="","",'Allgemeiner Wettkampf'!D282)</f>
        <v/>
      </c>
      <c r="D109" t="str">
        <f>IF('Allgemeiner Wettkampf'!$B282="","",'Allgemeiner Wettkampf'!E282)</f>
        <v/>
      </c>
      <c r="F109" t="str" cm="1">
        <f t="array" ref="F109">IF('Allgemeiner Wettkampf'!$B282="","",INDEX('Allgemeiner Wettkampf'!$F$24:$M$24,MATCH(TRUE,'Allgemeiner Wettkampf'!$F282:$M282="X",0)))</f>
        <v/>
      </c>
      <c r="H109" t="str">
        <f>IF('Allgemeiner Wettkampf'!$B282="","",'Allgemeiner Wettkampf'!$C$9)</f>
        <v/>
      </c>
      <c r="I109" t="str">
        <f>IF('Allgemeiner Wettkampf'!$B282="","",IF('Allgemeiner Wettkampf'!$C$10="","",'Allgemeiner Wettkampf'!$C$10))</f>
        <v/>
      </c>
    </row>
    <row r="110" spans="1:9" x14ac:dyDescent="0.2">
      <c r="A110" t="str">
        <f>IF('Allgemeiner Wettkampf'!$B283="","",'Allgemeiner Wettkampf'!B283)</f>
        <v/>
      </c>
      <c r="B110" t="str">
        <f>IF('Allgemeiner Wettkampf'!$B283="","",'Allgemeiner Wettkampf'!C283)</f>
        <v/>
      </c>
      <c r="C110" t="str">
        <f>IF('Allgemeiner Wettkampf'!$B283="","",'Allgemeiner Wettkampf'!D283)</f>
        <v/>
      </c>
      <c r="D110" t="str">
        <f>IF('Allgemeiner Wettkampf'!$B283="","",'Allgemeiner Wettkampf'!E283)</f>
        <v/>
      </c>
      <c r="F110" t="str" cm="1">
        <f t="array" ref="F110">IF('Allgemeiner Wettkampf'!$B283="","",INDEX('Allgemeiner Wettkampf'!$F$24:$M$24,MATCH(TRUE,'Allgemeiner Wettkampf'!$F283:$M283="X",0)))</f>
        <v/>
      </c>
      <c r="H110" t="str">
        <f>IF('Allgemeiner Wettkampf'!$B283="","",'Allgemeiner Wettkampf'!$C$9)</f>
        <v/>
      </c>
      <c r="I110" t="str">
        <f>IF('Allgemeiner Wettkampf'!$B283="","",IF('Allgemeiner Wettkampf'!$C$10="","",'Allgemeiner Wettkampf'!$C$10))</f>
        <v/>
      </c>
    </row>
    <row r="111" spans="1:9" x14ac:dyDescent="0.2">
      <c r="A111" t="str">
        <f>IF('Allgemeiner Wettkampf'!$B284="","",'Allgemeiner Wettkampf'!B284)</f>
        <v/>
      </c>
      <c r="B111" t="str">
        <f>IF('Allgemeiner Wettkampf'!$B284="","",'Allgemeiner Wettkampf'!C284)</f>
        <v/>
      </c>
      <c r="C111" t="str">
        <f>IF('Allgemeiner Wettkampf'!$B284="","",'Allgemeiner Wettkampf'!D284)</f>
        <v/>
      </c>
      <c r="D111" t="str">
        <f>IF('Allgemeiner Wettkampf'!$B284="","",'Allgemeiner Wettkampf'!E284)</f>
        <v/>
      </c>
      <c r="F111" t="str" cm="1">
        <f t="array" ref="F111">IF('Allgemeiner Wettkampf'!$B284="","",INDEX('Allgemeiner Wettkampf'!$F$24:$M$24,MATCH(TRUE,'Allgemeiner Wettkampf'!$F284:$M284="X",0)))</f>
        <v/>
      </c>
      <c r="H111" t="str">
        <f>IF('Allgemeiner Wettkampf'!$B284="","",'Allgemeiner Wettkampf'!$C$9)</f>
        <v/>
      </c>
      <c r="I111" t="str">
        <f>IF('Allgemeiner Wettkampf'!$B284="","",IF('Allgemeiner Wettkampf'!$C$10="","",'Allgemeiner Wettkampf'!$C$10))</f>
        <v/>
      </c>
    </row>
    <row r="112" spans="1:9" x14ac:dyDescent="0.2">
      <c r="A112" t="str">
        <f>IF('Allgemeiner Wettkampf'!$B285="","",'Allgemeiner Wettkampf'!B285)</f>
        <v/>
      </c>
      <c r="B112" t="str">
        <f>IF('Allgemeiner Wettkampf'!$B285="","",'Allgemeiner Wettkampf'!C285)</f>
        <v/>
      </c>
      <c r="C112" t="str">
        <f>IF('Allgemeiner Wettkampf'!$B285="","",'Allgemeiner Wettkampf'!D285)</f>
        <v/>
      </c>
      <c r="D112" t="str">
        <f>IF('Allgemeiner Wettkampf'!$B285="","",'Allgemeiner Wettkampf'!E285)</f>
        <v/>
      </c>
      <c r="F112" t="str" cm="1">
        <f t="array" ref="F112">IF('Allgemeiner Wettkampf'!$B285="","",INDEX('Allgemeiner Wettkampf'!$F$24:$M$24,MATCH(TRUE,'Allgemeiner Wettkampf'!$F285:$M285="X",0)))</f>
        <v/>
      </c>
      <c r="H112" t="str">
        <f>IF('Allgemeiner Wettkampf'!$B285="","",'Allgemeiner Wettkampf'!$C$9)</f>
        <v/>
      </c>
      <c r="I112" t="str">
        <f>IF('Allgemeiner Wettkampf'!$B285="","",IF('Allgemeiner Wettkampf'!$C$10="","",'Allgemeiner Wettkampf'!$C$10))</f>
        <v/>
      </c>
    </row>
    <row r="113" spans="1:9" x14ac:dyDescent="0.2">
      <c r="A113" t="str">
        <f>IF('Allgemeiner Wettkampf'!$B286="","",'Allgemeiner Wettkampf'!B286)</f>
        <v/>
      </c>
      <c r="B113" t="str">
        <f>IF('Allgemeiner Wettkampf'!$B286="","",'Allgemeiner Wettkampf'!C286)</f>
        <v/>
      </c>
      <c r="C113" t="str">
        <f>IF('Allgemeiner Wettkampf'!$B286="","",'Allgemeiner Wettkampf'!D286)</f>
        <v/>
      </c>
      <c r="D113" t="str">
        <f>IF('Allgemeiner Wettkampf'!$B286="","",'Allgemeiner Wettkampf'!E286)</f>
        <v/>
      </c>
      <c r="F113" t="str" cm="1">
        <f t="array" ref="F113">IF('Allgemeiner Wettkampf'!$B286="","",INDEX('Allgemeiner Wettkampf'!$F$24:$M$24,MATCH(TRUE,'Allgemeiner Wettkampf'!$F286:$M286="X",0)))</f>
        <v/>
      </c>
      <c r="H113" t="str">
        <f>IF('Allgemeiner Wettkampf'!$B286="","",'Allgemeiner Wettkampf'!$C$9)</f>
        <v/>
      </c>
      <c r="I113" t="str">
        <f>IF('Allgemeiner Wettkampf'!$B286="","",IF('Allgemeiner Wettkampf'!$C$10="","",'Allgemeiner Wettkampf'!$C$10))</f>
        <v/>
      </c>
    </row>
    <row r="114" spans="1:9" x14ac:dyDescent="0.2">
      <c r="A114" t="str">
        <f>IF('Allgemeiner Wettkampf'!$B287="","",'Allgemeiner Wettkampf'!B287)</f>
        <v/>
      </c>
      <c r="B114" t="str">
        <f>IF('Allgemeiner Wettkampf'!$B287="","",'Allgemeiner Wettkampf'!C287)</f>
        <v/>
      </c>
      <c r="C114" t="str">
        <f>IF('Allgemeiner Wettkampf'!$B287="","",'Allgemeiner Wettkampf'!D287)</f>
        <v/>
      </c>
      <c r="D114" t="str">
        <f>IF('Allgemeiner Wettkampf'!$B287="","",'Allgemeiner Wettkampf'!E287)</f>
        <v/>
      </c>
      <c r="F114" t="str" cm="1">
        <f t="array" ref="F114">IF('Allgemeiner Wettkampf'!$B287="","",INDEX('Allgemeiner Wettkampf'!$F$24:$M$24,MATCH(TRUE,'Allgemeiner Wettkampf'!$F287:$M287="X",0)))</f>
        <v/>
      </c>
      <c r="H114" t="str">
        <f>IF('Allgemeiner Wettkampf'!$B287="","",'Allgemeiner Wettkampf'!$C$9)</f>
        <v/>
      </c>
      <c r="I114" t="str">
        <f>IF('Allgemeiner Wettkampf'!$B287="","",IF('Allgemeiner Wettkampf'!$C$10="","",'Allgemeiner Wettkampf'!$C$10))</f>
        <v/>
      </c>
    </row>
    <row r="115" spans="1:9" x14ac:dyDescent="0.2">
      <c r="A115" t="str">
        <f>IF('Allgemeiner Wettkampf'!$B288="","",'Allgemeiner Wettkampf'!B288)</f>
        <v/>
      </c>
      <c r="B115" t="str">
        <f>IF('Allgemeiner Wettkampf'!$B288="","",'Allgemeiner Wettkampf'!C288)</f>
        <v/>
      </c>
      <c r="C115" t="str">
        <f>IF('Allgemeiner Wettkampf'!$B288="","",'Allgemeiner Wettkampf'!D288)</f>
        <v/>
      </c>
      <c r="D115" t="str">
        <f>IF('Allgemeiner Wettkampf'!$B288="","",'Allgemeiner Wettkampf'!E288)</f>
        <v/>
      </c>
      <c r="F115" t="str" cm="1">
        <f t="array" ref="F115">IF('Allgemeiner Wettkampf'!$B288="","",INDEX('Allgemeiner Wettkampf'!$F$24:$M$24,MATCH(TRUE,'Allgemeiner Wettkampf'!$F288:$M288="X",0)))</f>
        <v/>
      </c>
      <c r="H115" t="str">
        <f>IF('Allgemeiner Wettkampf'!$B288="","",'Allgemeiner Wettkampf'!$C$9)</f>
        <v/>
      </c>
      <c r="I115" t="str">
        <f>IF('Allgemeiner Wettkampf'!$B288="","",IF('Allgemeiner Wettkampf'!$C$10="","",'Allgemeiner Wettkampf'!$C$10))</f>
        <v/>
      </c>
    </row>
    <row r="116" spans="1:9" x14ac:dyDescent="0.2">
      <c r="A116" t="str">
        <f>IF('Allgemeiner Wettkampf'!$B289="","",'Allgemeiner Wettkampf'!B289)</f>
        <v/>
      </c>
      <c r="B116" t="str">
        <f>IF('Allgemeiner Wettkampf'!$B289="","",'Allgemeiner Wettkampf'!C289)</f>
        <v/>
      </c>
      <c r="C116" t="str">
        <f>IF('Allgemeiner Wettkampf'!$B289="","",'Allgemeiner Wettkampf'!D289)</f>
        <v/>
      </c>
      <c r="D116" t="str">
        <f>IF('Allgemeiner Wettkampf'!$B289="","",'Allgemeiner Wettkampf'!E289)</f>
        <v/>
      </c>
      <c r="F116" t="str" cm="1">
        <f t="array" ref="F116">IF('Allgemeiner Wettkampf'!$B289="","",INDEX('Allgemeiner Wettkampf'!$F$24:$M$24,MATCH(TRUE,'Allgemeiner Wettkampf'!$F289:$M289="X",0)))</f>
        <v/>
      </c>
      <c r="H116" t="str">
        <f>IF('Allgemeiner Wettkampf'!$B289="","",'Allgemeiner Wettkampf'!$C$9)</f>
        <v/>
      </c>
      <c r="I116" t="str">
        <f>IF('Allgemeiner Wettkampf'!$B289="","",IF('Allgemeiner Wettkampf'!$C$10="","",'Allgemeiner Wettkampf'!$C$10))</f>
        <v/>
      </c>
    </row>
    <row r="117" spans="1:9" x14ac:dyDescent="0.2">
      <c r="A117" t="str">
        <f>IF('Allgemeiner Wettkampf'!$B290="","",'Allgemeiner Wettkampf'!B290)</f>
        <v/>
      </c>
      <c r="B117" t="str">
        <f>IF('Allgemeiner Wettkampf'!$B290="","",'Allgemeiner Wettkampf'!C290)</f>
        <v/>
      </c>
      <c r="C117" t="str">
        <f>IF('Allgemeiner Wettkampf'!$B290="","",'Allgemeiner Wettkampf'!D290)</f>
        <v/>
      </c>
      <c r="D117" t="str">
        <f>IF('Allgemeiner Wettkampf'!$B290="","",'Allgemeiner Wettkampf'!E290)</f>
        <v/>
      </c>
      <c r="F117" t="str" cm="1">
        <f t="array" ref="F117">IF('Allgemeiner Wettkampf'!$B290="","",INDEX('Allgemeiner Wettkampf'!$F$24:$M$24,MATCH(TRUE,'Allgemeiner Wettkampf'!$F290:$M290="X",0)))</f>
        <v/>
      </c>
      <c r="H117" t="str">
        <f>IF('Allgemeiner Wettkampf'!$B290="","",'Allgemeiner Wettkampf'!$C$9)</f>
        <v/>
      </c>
      <c r="I117" t="str">
        <f>IF('Allgemeiner Wettkampf'!$B290="","",IF('Allgemeiner Wettkampf'!$C$10="","",'Allgemeiner Wettkampf'!$C$10))</f>
        <v/>
      </c>
    </row>
    <row r="118" spans="1:9" x14ac:dyDescent="0.2">
      <c r="A118" t="str">
        <f>IF('Allgemeiner Wettkampf'!$B291="","",'Allgemeiner Wettkampf'!B291)</f>
        <v/>
      </c>
      <c r="B118" t="str">
        <f>IF('Allgemeiner Wettkampf'!$B291="","",'Allgemeiner Wettkampf'!C291)</f>
        <v/>
      </c>
      <c r="C118" t="str">
        <f>IF('Allgemeiner Wettkampf'!$B291="","",'Allgemeiner Wettkampf'!D291)</f>
        <v/>
      </c>
      <c r="D118" t="str">
        <f>IF('Allgemeiner Wettkampf'!$B291="","",'Allgemeiner Wettkampf'!E291)</f>
        <v/>
      </c>
      <c r="F118" t="str" cm="1">
        <f t="array" ref="F118">IF('Allgemeiner Wettkampf'!$B291="","",INDEX('Allgemeiner Wettkampf'!$F$24:$M$24,MATCH(TRUE,'Allgemeiner Wettkampf'!$F291:$M291="X",0)))</f>
        <v/>
      </c>
      <c r="H118" t="str">
        <f>IF('Allgemeiner Wettkampf'!$B291="","",'Allgemeiner Wettkampf'!$C$9)</f>
        <v/>
      </c>
      <c r="I118" t="str">
        <f>IF('Allgemeiner Wettkampf'!$B291="","",IF('Allgemeiner Wettkampf'!$C$10="","",'Allgemeiner Wettkampf'!$C$10))</f>
        <v/>
      </c>
    </row>
    <row r="119" spans="1:9" x14ac:dyDescent="0.2">
      <c r="A119" t="str">
        <f>IF('Allgemeiner Wettkampf'!$B292="","",'Allgemeiner Wettkampf'!B292)</f>
        <v/>
      </c>
      <c r="B119" t="str">
        <f>IF('Allgemeiner Wettkampf'!$B292="","",'Allgemeiner Wettkampf'!C292)</f>
        <v/>
      </c>
      <c r="C119" t="str">
        <f>IF('Allgemeiner Wettkampf'!$B292="","",'Allgemeiner Wettkampf'!D292)</f>
        <v/>
      </c>
      <c r="D119" t="str">
        <f>IF('Allgemeiner Wettkampf'!$B292="","",'Allgemeiner Wettkampf'!E292)</f>
        <v/>
      </c>
      <c r="F119" t="str" cm="1">
        <f t="array" ref="F119">IF('Allgemeiner Wettkampf'!$B292="","",INDEX('Allgemeiner Wettkampf'!$F$24:$M$24,MATCH(TRUE,'Allgemeiner Wettkampf'!$F292:$M292="X",0)))</f>
        <v/>
      </c>
      <c r="H119" t="str">
        <f>IF('Allgemeiner Wettkampf'!$B292="","",'Allgemeiner Wettkampf'!$C$9)</f>
        <v/>
      </c>
      <c r="I119" t="str">
        <f>IF('Allgemeiner Wettkampf'!$B292="","",IF('Allgemeiner Wettkampf'!$C$10="","",'Allgemeiner Wettkampf'!$C$10))</f>
        <v/>
      </c>
    </row>
    <row r="120" spans="1:9" x14ac:dyDescent="0.2">
      <c r="A120" t="str">
        <f>IF('Allgemeiner Wettkampf'!$B293="","",'Allgemeiner Wettkampf'!B293)</f>
        <v/>
      </c>
      <c r="B120" t="str">
        <f>IF('Allgemeiner Wettkampf'!$B293="","",'Allgemeiner Wettkampf'!C293)</f>
        <v/>
      </c>
      <c r="C120" t="str">
        <f>IF('Allgemeiner Wettkampf'!$B293="","",'Allgemeiner Wettkampf'!D293)</f>
        <v/>
      </c>
      <c r="D120" t="str">
        <f>IF('Allgemeiner Wettkampf'!$B293="","",'Allgemeiner Wettkampf'!E293)</f>
        <v/>
      </c>
      <c r="F120" t="str" cm="1">
        <f t="array" ref="F120">IF('Allgemeiner Wettkampf'!$B293="","",INDEX('Allgemeiner Wettkampf'!$F$24:$M$24,MATCH(TRUE,'Allgemeiner Wettkampf'!$F293:$M293="X",0)))</f>
        <v/>
      </c>
      <c r="H120" t="str">
        <f>IF('Allgemeiner Wettkampf'!$B293="","",'Allgemeiner Wettkampf'!$C$9)</f>
        <v/>
      </c>
      <c r="I120" t="str">
        <f>IF('Allgemeiner Wettkampf'!$B293="","",IF('Allgemeiner Wettkampf'!$C$10="","",'Allgemeiner Wettkampf'!$C$10))</f>
        <v/>
      </c>
    </row>
    <row r="121" spans="1:9" x14ac:dyDescent="0.2">
      <c r="A121" t="str">
        <f>IF('Allgemeiner Wettkampf'!$B294="","",'Allgemeiner Wettkampf'!B294)</f>
        <v/>
      </c>
      <c r="B121" t="str">
        <f>IF('Allgemeiner Wettkampf'!$B294="","",'Allgemeiner Wettkampf'!C294)</f>
        <v/>
      </c>
      <c r="C121" t="str">
        <f>IF('Allgemeiner Wettkampf'!$B294="","",'Allgemeiner Wettkampf'!D294)</f>
        <v/>
      </c>
      <c r="D121" t="str">
        <f>IF('Allgemeiner Wettkampf'!$B294="","",'Allgemeiner Wettkampf'!E294)</f>
        <v/>
      </c>
      <c r="F121" t="str" cm="1">
        <f t="array" ref="F121">IF('Allgemeiner Wettkampf'!$B294="","",INDEX('Allgemeiner Wettkampf'!$F$24:$M$24,MATCH(TRUE,'Allgemeiner Wettkampf'!$F294:$M294="X",0)))</f>
        <v/>
      </c>
      <c r="H121" t="str">
        <f>IF('Allgemeiner Wettkampf'!$B294="","",'Allgemeiner Wettkampf'!$C$9)</f>
        <v/>
      </c>
      <c r="I121" t="str">
        <f>IF('Allgemeiner Wettkampf'!$B294="","",IF('Allgemeiner Wettkampf'!$C$10="","",'Allgemeiner Wettkampf'!$C$10))</f>
        <v/>
      </c>
    </row>
    <row r="122" spans="1:9" x14ac:dyDescent="0.2">
      <c r="A122" t="str">
        <f>IF('Allgemeiner Wettkampf'!$B295="","",'Allgemeiner Wettkampf'!B295)</f>
        <v/>
      </c>
      <c r="B122" t="str">
        <f>IF('Allgemeiner Wettkampf'!$B295="","",'Allgemeiner Wettkampf'!C295)</f>
        <v/>
      </c>
      <c r="C122" t="str">
        <f>IF('Allgemeiner Wettkampf'!$B295="","",'Allgemeiner Wettkampf'!D295)</f>
        <v/>
      </c>
      <c r="D122" t="str">
        <f>IF('Allgemeiner Wettkampf'!$B295="","",'Allgemeiner Wettkampf'!E295)</f>
        <v/>
      </c>
      <c r="F122" t="str" cm="1">
        <f t="array" ref="F122">IF('Allgemeiner Wettkampf'!$B295="","",INDEX('Allgemeiner Wettkampf'!$F$24:$M$24,MATCH(TRUE,'Allgemeiner Wettkampf'!$F295:$M295="X",0)))</f>
        <v/>
      </c>
      <c r="H122" t="str">
        <f>IF('Allgemeiner Wettkampf'!$B295="","",'Allgemeiner Wettkampf'!$C$9)</f>
        <v/>
      </c>
      <c r="I122" t="str">
        <f>IF('Allgemeiner Wettkampf'!$B295="","",IF('Allgemeiner Wettkampf'!$C$10="","",'Allgemeiner Wettkampf'!$C$10))</f>
        <v/>
      </c>
    </row>
    <row r="123" spans="1:9" x14ac:dyDescent="0.2">
      <c r="A123" t="str">
        <f>IF('Allgemeiner Wettkampf'!$B296="","",'Allgemeiner Wettkampf'!B296)</f>
        <v/>
      </c>
      <c r="B123" t="str">
        <f>IF('Allgemeiner Wettkampf'!$B296="","",'Allgemeiner Wettkampf'!C296)</f>
        <v/>
      </c>
      <c r="C123" t="str">
        <f>IF('Allgemeiner Wettkampf'!$B296="","",'Allgemeiner Wettkampf'!D296)</f>
        <v/>
      </c>
      <c r="D123" t="str">
        <f>IF('Allgemeiner Wettkampf'!$B296="","",'Allgemeiner Wettkampf'!E296)</f>
        <v/>
      </c>
      <c r="F123" t="str" cm="1">
        <f t="array" ref="F123">IF('Allgemeiner Wettkampf'!$B296="","",INDEX('Allgemeiner Wettkampf'!$F$24:$M$24,MATCH(TRUE,'Allgemeiner Wettkampf'!$F296:$M296="X",0)))</f>
        <v/>
      </c>
      <c r="H123" t="str">
        <f>IF('Allgemeiner Wettkampf'!$B296="","",'Allgemeiner Wettkampf'!$C$9)</f>
        <v/>
      </c>
      <c r="I123" t="str">
        <f>IF('Allgemeiner Wettkampf'!$B296="","",IF('Allgemeiner Wettkampf'!$C$10="","",'Allgemeiner Wettkampf'!$C$10))</f>
        <v/>
      </c>
    </row>
    <row r="124" spans="1:9" x14ac:dyDescent="0.2">
      <c r="A124" t="str">
        <f>IF('Allgemeiner Wettkampf'!$B297="","",'Allgemeiner Wettkampf'!B297)</f>
        <v/>
      </c>
      <c r="B124" t="str">
        <f>IF('Allgemeiner Wettkampf'!$B297="","",'Allgemeiner Wettkampf'!C297)</f>
        <v/>
      </c>
      <c r="C124" t="str">
        <f>IF('Allgemeiner Wettkampf'!$B297="","",'Allgemeiner Wettkampf'!D297)</f>
        <v/>
      </c>
      <c r="D124" t="str">
        <f>IF('Allgemeiner Wettkampf'!$B297="","",'Allgemeiner Wettkampf'!E297)</f>
        <v/>
      </c>
      <c r="F124" t="str" cm="1">
        <f t="array" ref="F124">IF('Allgemeiner Wettkampf'!$B297="","",INDEX('Allgemeiner Wettkampf'!$F$24:$M$24,MATCH(TRUE,'Allgemeiner Wettkampf'!$F297:$M297="X",0)))</f>
        <v/>
      </c>
      <c r="H124" t="str">
        <f>IF('Allgemeiner Wettkampf'!$B297="","",'Allgemeiner Wettkampf'!$C$9)</f>
        <v/>
      </c>
      <c r="I124" t="str">
        <f>IF('Allgemeiner Wettkampf'!$B297="","",IF('Allgemeiner Wettkampf'!$C$10="","",'Allgemeiner Wettkampf'!$C$10))</f>
        <v/>
      </c>
    </row>
    <row r="125" spans="1:9" x14ac:dyDescent="0.2">
      <c r="A125" t="str">
        <f>IF('Allgemeiner Wettkampf'!$B298="","",'Allgemeiner Wettkampf'!B298)</f>
        <v/>
      </c>
      <c r="B125" t="str">
        <f>IF('Allgemeiner Wettkampf'!$B298="","",'Allgemeiner Wettkampf'!C298)</f>
        <v/>
      </c>
      <c r="C125" t="str">
        <f>IF('Allgemeiner Wettkampf'!$B298="","",'Allgemeiner Wettkampf'!D298)</f>
        <v/>
      </c>
      <c r="D125" t="str">
        <f>IF('Allgemeiner Wettkampf'!$B298="","",'Allgemeiner Wettkampf'!E298)</f>
        <v/>
      </c>
      <c r="F125" t="str" cm="1">
        <f t="array" ref="F125">IF('Allgemeiner Wettkampf'!$B298="","",INDEX('Allgemeiner Wettkampf'!$F$24:$M$24,MATCH(TRUE,'Allgemeiner Wettkampf'!$F298:$M298="X",0)))</f>
        <v/>
      </c>
      <c r="H125" t="str">
        <f>IF('Allgemeiner Wettkampf'!$B298="","",'Allgemeiner Wettkampf'!$C$9)</f>
        <v/>
      </c>
      <c r="I125" t="str">
        <f>IF('Allgemeiner Wettkampf'!$B298="","",IF('Allgemeiner Wettkampf'!$C$10="","",'Allgemeiner Wettkampf'!$C$10))</f>
        <v/>
      </c>
    </row>
    <row r="126" spans="1:9" x14ac:dyDescent="0.2">
      <c r="A126" t="str">
        <f>IF('Allgemeiner Wettkampf'!$B299="","",'Allgemeiner Wettkampf'!B299)</f>
        <v/>
      </c>
      <c r="B126" t="str">
        <f>IF('Allgemeiner Wettkampf'!$B299="","",'Allgemeiner Wettkampf'!C299)</f>
        <v/>
      </c>
      <c r="C126" t="str">
        <f>IF('Allgemeiner Wettkampf'!$B299="","",'Allgemeiner Wettkampf'!D299)</f>
        <v/>
      </c>
      <c r="D126" t="str">
        <f>IF('Allgemeiner Wettkampf'!$B299="","",'Allgemeiner Wettkampf'!E299)</f>
        <v/>
      </c>
      <c r="F126" t="str" cm="1">
        <f t="array" ref="F126">IF('Allgemeiner Wettkampf'!$B299="","",INDEX('Allgemeiner Wettkampf'!$F$24:$M$24,MATCH(TRUE,'Allgemeiner Wettkampf'!$F299:$M299="X",0)))</f>
        <v/>
      </c>
      <c r="H126" t="str">
        <f>IF('Allgemeiner Wettkampf'!$B299="","",'Allgemeiner Wettkampf'!$C$9)</f>
        <v/>
      </c>
      <c r="I126" t="str">
        <f>IF('Allgemeiner Wettkampf'!$B299="","",IF('Allgemeiner Wettkampf'!$C$10="","",'Allgemeiner Wettkampf'!$C$10))</f>
        <v/>
      </c>
    </row>
    <row r="127" spans="1:9" x14ac:dyDescent="0.2">
      <c r="A127" t="str">
        <f>IF('Allgemeiner Wettkampf'!$B300="","",'Allgemeiner Wettkampf'!B300)</f>
        <v/>
      </c>
      <c r="B127" t="str">
        <f>IF('Allgemeiner Wettkampf'!$B300="","",'Allgemeiner Wettkampf'!C300)</f>
        <v/>
      </c>
      <c r="C127" t="str">
        <f>IF('Allgemeiner Wettkampf'!$B300="","",'Allgemeiner Wettkampf'!D300)</f>
        <v/>
      </c>
      <c r="D127" t="str">
        <f>IF('Allgemeiner Wettkampf'!$B300="","",'Allgemeiner Wettkampf'!E300)</f>
        <v/>
      </c>
      <c r="F127" t="str" cm="1">
        <f t="array" ref="F127">IF('Allgemeiner Wettkampf'!$B300="","",INDEX('Allgemeiner Wettkampf'!$F$24:$M$24,MATCH(TRUE,'Allgemeiner Wettkampf'!$F300:$M300="X",0)))</f>
        <v/>
      </c>
      <c r="H127" t="str">
        <f>IF('Allgemeiner Wettkampf'!$B300="","",'Allgemeiner Wettkampf'!$C$9)</f>
        <v/>
      </c>
      <c r="I127" t="str">
        <f>IF('Allgemeiner Wettkampf'!$B300="","",IF('Allgemeiner Wettkampf'!$C$10="","",'Allgemeiner Wettkampf'!$C$10))</f>
        <v/>
      </c>
    </row>
    <row r="128" spans="1:9" x14ac:dyDescent="0.2">
      <c r="A128" t="str">
        <f>IF('Allgemeiner Wettkampf'!$B301="","",'Allgemeiner Wettkampf'!B301)</f>
        <v/>
      </c>
      <c r="B128" t="str">
        <f>IF('Allgemeiner Wettkampf'!$B301="","",'Allgemeiner Wettkampf'!C301)</f>
        <v/>
      </c>
      <c r="C128" t="str">
        <f>IF('Allgemeiner Wettkampf'!$B301="","",'Allgemeiner Wettkampf'!D301)</f>
        <v/>
      </c>
      <c r="D128" t="str">
        <f>IF('Allgemeiner Wettkampf'!$B301="","",'Allgemeiner Wettkampf'!E301)</f>
        <v/>
      </c>
      <c r="F128" t="str" cm="1">
        <f t="array" ref="F128">IF('Allgemeiner Wettkampf'!$B301="","",INDEX('Allgemeiner Wettkampf'!$F$24:$M$24,MATCH(TRUE,'Allgemeiner Wettkampf'!$F301:$M301="X",0)))</f>
        <v/>
      </c>
      <c r="H128" t="str">
        <f>IF('Allgemeiner Wettkampf'!$B301="","",'Allgemeiner Wettkampf'!$C$9)</f>
        <v/>
      </c>
      <c r="I128" t="str">
        <f>IF('Allgemeiner Wettkampf'!$B301="","",IF('Allgemeiner Wettkampf'!$C$10="","",'Allgemeiner Wettkampf'!$C$10))</f>
        <v/>
      </c>
    </row>
    <row r="129" spans="1:9" x14ac:dyDescent="0.2">
      <c r="A129" t="str">
        <f>IF('Allgemeiner Wettkampf'!$B302="","",'Allgemeiner Wettkampf'!B302)</f>
        <v/>
      </c>
      <c r="B129" t="str">
        <f>IF('Allgemeiner Wettkampf'!$B302="","",'Allgemeiner Wettkampf'!C302)</f>
        <v/>
      </c>
      <c r="C129" t="str">
        <f>IF('Allgemeiner Wettkampf'!$B302="","",'Allgemeiner Wettkampf'!D302)</f>
        <v/>
      </c>
      <c r="D129" t="str">
        <f>IF('Allgemeiner Wettkampf'!$B302="","",'Allgemeiner Wettkampf'!E302)</f>
        <v/>
      </c>
      <c r="F129" t="str" cm="1">
        <f t="array" ref="F129">IF('Allgemeiner Wettkampf'!$B302="","",INDEX('Allgemeiner Wettkampf'!$F$24:$M$24,MATCH(TRUE,'Allgemeiner Wettkampf'!$F302:$M302="X",0)))</f>
        <v/>
      </c>
      <c r="H129" t="str">
        <f>IF('Allgemeiner Wettkampf'!$B302="","",'Allgemeiner Wettkampf'!$C$9)</f>
        <v/>
      </c>
      <c r="I129" t="str">
        <f>IF('Allgemeiner Wettkampf'!$B302="","",IF('Allgemeiner Wettkampf'!$C$10="","",'Allgemeiner Wettkampf'!$C$10))</f>
        <v/>
      </c>
    </row>
    <row r="130" spans="1:9" x14ac:dyDescent="0.2">
      <c r="A130" t="str">
        <f>IF('Allgemeiner Wettkampf'!$B303="","",'Allgemeiner Wettkampf'!B303)</f>
        <v/>
      </c>
      <c r="B130" t="str">
        <f>IF('Allgemeiner Wettkampf'!$B303="","",'Allgemeiner Wettkampf'!C303)</f>
        <v/>
      </c>
      <c r="C130" t="str">
        <f>IF('Allgemeiner Wettkampf'!$B303="","",'Allgemeiner Wettkampf'!D303)</f>
        <v/>
      </c>
      <c r="D130" t="str">
        <f>IF('Allgemeiner Wettkampf'!$B303="","",'Allgemeiner Wettkampf'!E303)</f>
        <v/>
      </c>
      <c r="F130" t="str" cm="1">
        <f t="array" ref="F130">IF('Allgemeiner Wettkampf'!$B303="","",INDEX('Allgemeiner Wettkampf'!$F$24:$M$24,MATCH(TRUE,'Allgemeiner Wettkampf'!$F303:$M303="X",0)))</f>
        <v/>
      </c>
      <c r="H130" t="str">
        <f>IF('Allgemeiner Wettkampf'!$B303="","",'Allgemeiner Wettkampf'!$C$9)</f>
        <v/>
      </c>
      <c r="I130" t="str">
        <f>IF('Allgemeiner Wettkampf'!$B303="","",IF('Allgemeiner Wettkampf'!$C$10="","",'Allgemeiner Wettkampf'!$C$10))</f>
        <v/>
      </c>
    </row>
    <row r="131" spans="1:9" x14ac:dyDescent="0.2">
      <c r="A131" t="str">
        <f>IF('Allgemeiner Wettkampf'!$B304="","",'Allgemeiner Wettkampf'!B304)</f>
        <v/>
      </c>
      <c r="B131" t="str">
        <f>IF('Allgemeiner Wettkampf'!$B304="","",'Allgemeiner Wettkampf'!C304)</f>
        <v/>
      </c>
      <c r="C131" t="str">
        <f>IF('Allgemeiner Wettkampf'!$B304="","",'Allgemeiner Wettkampf'!D304)</f>
        <v/>
      </c>
      <c r="D131" t="str">
        <f>IF('Allgemeiner Wettkampf'!$B304="","",'Allgemeiner Wettkampf'!E304)</f>
        <v/>
      </c>
      <c r="F131" t="str" cm="1">
        <f t="array" ref="F131">IF('Allgemeiner Wettkampf'!$B304="","",INDEX('Allgemeiner Wettkampf'!$F$24:$M$24,MATCH(TRUE,'Allgemeiner Wettkampf'!$F304:$M304="X",0)))</f>
        <v/>
      </c>
      <c r="H131" t="str">
        <f>IF('Allgemeiner Wettkampf'!$B304="","",'Allgemeiner Wettkampf'!$C$9)</f>
        <v/>
      </c>
      <c r="I131" t="str">
        <f>IF('Allgemeiner Wettkampf'!$B304="","",IF('Allgemeiner Wettkampf'!$C$10="","",'Allgemeiner Wettkampf'!$C$10))</f>
        <v/>
      </c>
    </row>
    <row r="132" spans="1:9" x14ac:dyDescent="0.2">
      <c r="A132" t="str">
        <f>IF('Allgemeiner Wettkampf'!$B305="","",'Allgemeiner Wettkampf'!B305)</f>
        <v/>
      </c>
      <c r="B132" t="str">
        <f>IF('Allgemeiner Wettkampf'!$B305="","",'Allgemeiner Wettkampf'!C305)</f>
        <v/>
      </c>
      <c r="C132" t="str">
        <f>IF('Allgemeiner Wettkampf'!$B305="","",'Allgemeiner Wettkampf'!D305)</f>
        <v/>
      </c>
      <c r="D132" t="str">
        <f>IF('Allgemeiner Wettkampf'!$B305="","",'Allgemeiner Wettkampf'!E305)</f>
        <v/>
      </c>
      <c r="F132" t="str" cm="1">
        <f t="array" ref="F132">IF('Allgemeiner Wettkampf'!$B305="","",INDEX('Allgemeiner Wettkampf'!$F$24:$M$24,MATCH(TRUE,'Allgemeiner Wettkampf'!$F305:$M305="X",0)))</f>
        <v/>
      </c>
      <c r="H132" t="str">
        <f>IF('Allgemeiner Wettkampf'!$B305="","",'Allgemeiner Wettkampf'!$C$9)</f>
        <v/>
      </c>
      <c r="I132" t="str">
        <f>IF('Allgemeiner Wettkampf'!$B305="","",IF('Allgemeiner Wettkampf'!$C$10="","",'Allgemeiner Wettkampf'!$C$10))</f>
        <v/>
      </c>
    </row>
    <row r="133" spans="1:9" x14ac:dyDescent="0.2">
      <c r="A133" t="str">
        <f>IF('Allgemeiner Wettkampf'!$B306="","",'Allgemeiner Wettkampf'!B306)</f>
        <v/>
      </c>
      <c r="B133" t="str">
        <f>IF('Allgemeiner Wettkampf'!$B306="","",'Allgemeiner Wettkampf'!C306)</f>
        <v/>
      </c>
      <c r="C133" t="str">
        <f>IF('Allgemeiner Wettkampf'!$B306="","",'Allgemeiner Wettkampf'!D306)</f>
        <v/>
      </c>
      <c r="D133" t="str">
        <f>IF('Allgemeiner Wettkampf'!$B306="","",'Allgemeiner Wettkampf'!E306)</f>
        <v/>
      </c>
      <c r="F133" t="str" cm="1">
        <f t="array" ref="F133">IF('Allgemeiner Wettkampf'!$B306="","",INDEX('Allgemeiner Wettkampf'!$F$24:$M$24,MATCH(TRUE,'Allgemeiner Wettkampf'!$F306:$M306="X",0)))</f>
        <v/>
      </c>
      <c r="H133" t="str">
        <f>IF('Allgemeiner Wettkampf'!$B306="","",'Allgemeiner Wettkampf'!$C$9)</f>
        <v/>
      </c>
      <c r="I133" t="str">
        <f>IF('Allgemeiner Wettkampf'!$B306="","",IF('Allgemeiner Wettkampf'!$C$10="","",'Allgemeiner Wettkampf'!$C$10))</f>
        <v/>
      </c>
    </row>
    <row r="134" spans="1:9" x14ac:dyDescent="0.2">
      <c r="A134" t="str">
        <f>IF('Allgemeiner Wettkampf'!$B307="","",'Allgemeiner Wettkampf'!B307)</f>
        <v/>
      </c>
      <c r="B134" t="str">
        <f>IF('Allgemeiner Wettkampf'!$B307="","",'Allgemeiner Wettkampf'!C307)</f>
        <v/>
      </c>
      <c r="C134" t="str">
        <f>IF('Allgemeiner Wettkampf'!$B307="","",'Allgemeiner Wettkampf'!D307)</f>
        <v/>
      </c>
      <c r="D134" t="str">
        <f>IF('Allgemeiner Wettkampf'!$B307="","",'Allgemeiner Wettkampf'!E307)</f>
        <v/>
      </c>
      <c r="F134" t="str" cm="1">
        <f t="array" ref="F134">IF('Allgemeiner Wettkampf'!$B307="","",INDEX('Allgemeiner Wettkampf'!$F$24:$M$24,MATCH(TRUE,'Allgemeiner Wettkampf'!$F307:$M307="X",0)))</f>
        <v/>
      </c>
      <c r="H134" t="str">
        <f>IF('Allgemeiner Wettkampf'!$B307="","",'Allgemeiner Wettkampf'!$C$9)</f>
        <v/>
      </c>
      <c r="I134" t="str">
        <f>IF('Allgemeiner Wettkampf'!$B307="","",IF('Allgemeiner Wettkampf'!$C$10="","",'Allgemeiner Wettkampf'!$C$10))</f>
        <v/>
      </c>
    </row>
    <row r="135" spans="1:9" x14ac:dyDescent="0.2">
      <c r="A135" t="str">
        <f>IF('Allgemeiner Wettkampf'!$B308="","",'Allgemeiner Wettkampf'!B308)</f>
        <v/>
      </c>
      <c r="B135" t="str">
        <f>IF('Allgemeiner Wettkampf'!$B308="","",'Allgemeiner Wettkampf'!C308)</f>
        <v/>
      </c>
      <c r="C135" t="str">
        <f>IF('Allgemeiner Wettkampf'!$B308="","",'Allgemeiner Wettkampf'!D308)</f>
        <v/>
      </c>
      <c r="D135" t="str">
        <f>IF('Allgemeiner Wettkampf'!$B308="","",'Allgemeiner Wettkampf'!E308)</f>
        <v/>
      </c>
      <c r="F135" t="str" cm="1">
        <f t="array" ref="F135">IF('Allgemeiner Wettkampf'!$B308="","",INDEX('Allgemeiner Wettkampf'!$F$24:$M$24,MATCH(TRUE,'Allgemeiner Wettkampf'!$F308:$M308="X",0)))</f>
        <v/>
      </c>
      <c r="H135" t="str">
        <f>IF('Allgemeiner Wettkampf'!$B308="","",'Allgemeiner Wettkampf'!$C$9)</f>
        <v/>
      </c>
      <c r="I135" t="str">
        <f>IF('Allgemeiner Wettkampf'!$B308="","",IF('Allgemeiner Wettkampf'!$C$10="","",'Allgemeiner Wettkampf'!$C$10))</f>
        <v/>
      </c>
    </row>
    <row r="136" spans="1:9" x14ac:dyDescent="0.2">
      <c r="A136" t="str">
        <f>IF('Allgemeiner Wettkampf'!$B309="","",'Allgemeiner Wettkampf'!B309)</f>
        <v/>
      </c>
      <c r="B136" t="str">
        <f>IF('Allgemeiner Wettkampf'!$B309="","",'Allgemeiner Wettkampf'!C309)</f>
        <v/>
      </c>
      <c r="C136" t="str">
        <f>IF('Allgemeiner Wettkampf'!$B309="","",'Allgemeiner Wettkampf'!D309)</f>
        <v/>
      </c>
      <c r="D136" t="str">
        <f>IF('Allgemeiner Wettkampf'!$B309="","",'Allgemeiner Wettkampf'!E309)</f>
        <v/>
      </c>
      <c r="F136" t="str" cm="1">
        <f t="array" ref="F136">IF('Allgemeiner Wettkampf'!$B309="","",INDEX('Allgemeiner Wettkampf'!$F$24:$M$24,MATCH(TRUE,'Allgemeiner Wettkampf'!$F309:$M309="X",0)))</f>
        <v/>
      </c>
      <c r="H136" t="str">
        <f>IF('Allgemeiner Wettkampf'!$B309="","",'Allgemeiner Wettkampf'!$C$9)</f>
        <v/>
      </c>
      <c r="I136" t="str">
        <f>IF('Allgemeiner Wettkampf'!$B309="","",IF('Allgemeiner Wettkampf'!$C$10="","",'Allgemeiner Wettkampf'!$C$10))</f>
        <v/>
      </c>
    </row>
    <row r="137" spans="1:9" x14ac:dyDescent="0.2">
      <c r="A137" t="str">
        <f>IF('Allgemeiner Wettkampf'!$B310="","",'Allgemeiner Wettkampf'!B310)</f>
        <v/>
      </c>
      <c r="B137" t="str">
        <f>IF('Allgemeiner Wettkampf'!$B310="","",'Allgemeiner Wettkampf'!C310)</f>
        <v/>
      </c>
      <c r="C137" t="str">
        <f>IF('Allgemeiner Wettkampf'!$B310="","",'Allgemeiner Wettkampf'!D310)</f>
        <v/>
      </c>
      <c r="D137" t="str">
        <f>IF('Allgemeiner Wettkampf'!$B310="","",'Allgemeiner Wettkampf'!E310)</f>
        <v/>
      </c>
      <c r="F137" t="str" cm="1">
        <f t="array" ref="F137">IF('Allgemeiner Wettkampf'!$B310="","",INDEX('Allgemeiner Wettkampf'!$F$24:$M$24,MATCH(TRUE,'Allgemeiner Wettkampf'!$F310:$M310="X",0)))</f>
        <v/>
      </c>
      <c r="H137" t="str">
        <f>IF('Allgemeiner Wettkampf'!$B310="","",'Allgemeiner Wettkampf'!$C$9)</f>
        <v/>
      </c>
      <c r="I137" t="str">
        <f>IF('Allgemeiner Wettkampf'!$B310="","",IF('Allgemeiner Wettkampf'!$C$10="","",'Allgemeiner Wettkampf'!$C$10))</f>
        <v/>
      </c>
    </row>
    <row r="138" spans="1:9" x14ac:dyDescent="0.2">
      <c r="A138" t="str">
        <f>IF('Allgemeiner Wettkampf'!$B311="","",'Allgemeiner Wettkampf'!B311)</f>
        <v/>
      </c>
      <c r="B138" t="str">
        <f>IF('Allgemeiner Wettkampf'!$B311="","",'Allgemeiner Wettkampf'!C311)</f>
        <v/>
      </c>
      <c r="C138" t="str">
        <f>IF('Allgemeiner Wettkampf'!$B311="","",'Allgemeiner Wettkampf'!D311)</f>
        <v/>
      </c>
      <c r="D138" t="str">
        <f>IF('Allgemeiner Wettkampf'!$B311="","",'Allgemeiner Wettkampf'!E311)</f>
        <v/>
      </c>
      <c r="F138" t="str" cm="1">
        <f t="array" ref="F138">IF('Allgemeiner Wettkampf'!$B311="","",INDEX('Allgemeiner Wettkampf'!$F$24:$M$24,MATCH(TRUE,'Allgemeiner Wettkampf'!$F311:$M311="X",0)))</f>
        <v/>
      </c>
      <c r="H138" t="str">
        <f>IF('Allgemeiner Wettkampf'!$B311="","",'Allgemeiner Wettkampf'!$C$9)</f>
        <v/>
      </c>
      <c r="I138" t="str">
        <f>IF('Allgemeiner Wettkampf'!$B311="","",IF('Allgemeiner Wettkampf'!$C$10="","",'Allgemeiner Wettkampf'!$C$10))</f>
        <v/>
      </c>
    </row>
    <row r="139" spans="1:9" x14ac:dyDescent="0.2">
      <c r="A139" t="str">
        <f>IF('Allgemeiner Wettkampf'!$B312="","",'Allgemeiner Wettkampf'!B312)</f>
        <v/>
      </c>
      <c r="B139" t="str">
        <f>IF('Allgemeiner Wettkampf'!$B312="","",'Allgemeiner Wettkampf'!C312)</f>
        <v/>
      </c>
      <c r="C139" t="str">
        <f>IF('Allgemeiner Wettkampf'!$B312="","",'Allgemeiner Wettkampf'!D312)</f>
        <v/>
      </c>
      <c r="D139" t="str">
        <f>IF('Allgemeiner Wettkampf'!$B312="","",'Allgemeiner Wettkampf'!E312)</f>
        <v/>
      </c>
      <c r="F139" t="str" cm="1">
        <f t="array" ref="F139">IF('Allgemeiner Wettkampf'!$B312="","",INDEX('Allgemeiner Wettkampf'!$F$24:$M$24,MATCH(TRUE,'Allgemeiner Wettkampf'!$F312:$M312="X",0)))</f>
        <v/>
      </c>
      <c r="H139" t="str">
        <f>IF('Allgemeiner Wettkampf'!$B312="","",'Allgemeiner Wettkampf'!$C$9)</f>
        <v/>
      </c>
      <c r="I139" t="str">
        <f>IF('Allgemeiner Wettkampf'!$B312="","",IF('Allgemeiner Wettkampf'!$C$10="","",'Allgemeiner Wettkampf'!$C$10))</f>
        <v/>
      </c>
    </row>
    <row r="140" spans="1:9" x14ac:dyDescent="0.2">
      <c r="A140" t="str">
        <f>IF('Allgemeiner Wettkampf'!$B313="","",'Allgemeiner Wettkampf'!B313)</f>
        <v/>
      </c>
      <c r="B140" t="str">
        <f>IF('Allgemeiner Wettkampf'!$B313="","",'Allgemeiner Wettkampf'!C313)</f>
        <v/>
      </c>
      <c r="C140" t="str">
        <f>IF('Allgemeiner Wettkampf'!$B313="","",'Allgemeiner Wettkampf'!D313)</f>
        <v/>
      </c>
      <c r="D140" t="str">
        <f>IF('Allgemeiner Wettkampf'!$B313="","",'Allgemeiner Wettkampf'!E313)</f>
        <v/>
      </c>
      <c r="F140" t="str" cm="1">
        <f t="array" ref="F140">IF('Allgemeiner Wettkampf'!$B313="","",INDEX('Allgemeiner Wettkampf'!$F$24:$M$24,MATCH(TRUE,'Allgemeiner Wettkampf'!$F313:$M313="X",0)))</f>
        <v/>
      </c>
      <c r="H140" t="str">
        <f>IF('Allgemeiner Wettkampf'!$B313="","",'Allgemeiner Wettkampf'!$C$9)</f>
        <v/>
      </c>
      <c r="I140" t="str">
        <f>IF('Allgemeiner Wettkampf'!$B313="","",IF('Allgemeiner Wettkampf'!$C$10="","",'Allgemeiner Wettkampf'!$C$10))</f>
        <v/>
      </c>
    </row>
    <row r="141" spans="1:9" x14ac:dyDescent="0.2">
      <c r="A141" t="str">
        <f>IF('Allgemeiner Wettkampf'!$B314="","",'Allgemeiner Wettkampf'!B314)</f>
        <v/>
      </c>
      <c r="B141" t="str">
        <f>IF('Allgemeiner Wettkampf'!$B314="","",'Allgemeiner Wettkampf'!C314)</f>
        <v/>
      </c>
      <c r="C141" t="str">
        <f>IF('Allgemeiner Wettkampf'!$B314="","",'Allgemeiner Wettkampf'!D314)</f>
        <v/>
      </c>
      <c r="D141" t="str">
        <f>IF('Allgemeiner Wettkampf'!$B314="","",'Allgemeiner Wettkampf'!E314)</f>
        <v/>
      </c>
      <c r="F141" t="str" cm="1">
        <f t="array" ref="F141">IF('Allgemeiner Wettkampf'!$B314="","",INDEX('Allgemeiner Wettkampf'!$F$24:$M$24,MATCH(TRUE,'Allgemeiner Wettkampf'!$F314:$M314="X",0)))</f>
        <v/>
      </c>
      <c r="H141" t="str">
        <f>IF('Allgemeiner Wettkampf'!$B314="","",'Allgemeiner Wettkampf'!$C$9)</f>
        <v/>
      </c>
      <c r="I141" t="str">
        <f>IF('Allgemeiner Wettkampf'!$B314="","",IF('Allgemeiner Wettkampf'!$C$10="","",'Allgemeiner Wettkampf'!$C$10))</f>
        <v/>
      </c>
    </row>
    <row r="142" spans="1:9" x14ac:dyDescent="0.2">
      <c r="A142" t="str">
        <f>IF('Allgemeiner Wettkampf'!$B315="","",'Allgemeiner Wettkampf'!B315)</f>
        <v/>
      </c>
      <c r="B142" t="str">
        <f>IF('Allgemeiner Wettkampf'!$B315="","",'Allgemeiner Wettkampf'!C315)</f>
        <v/>
      </c>
      <c r="C142" t="str">
        <f>IF('Allgemeiner Wettkampf'!$B315="","",'Allgemeiner Wettkampf'!D315)</f>
        <v/>
      </c>
      <c r="D142" t="str">
        <f>IF('Allgemeiner Wettkampf'!$B315="","",'Allgemeiner Wettkampf'!E315)</f>
        <v/>
      </c>
      <c r="F142" t="str" cm="1">
        <f t="array" ref="F142">IF('Allgemeiner Wettkampf'!$B315="","",INDEX('Allgemeiner Wettkampf'!$F$24:$M$24,MATCH(TRUE,'Allgemeiner Wettkampf'!$F315:$M315="X",0)))</f>
        <v/>
      </c>
      <c r="H142" t="str">
        <f>IF('Allgemeiner Wettkampf'!$B315="","",'Allgemeiner Wettkampf'!$C$9)</f>
        <v/>
      </c>
      <c r="I142" t="str">
        <f>IF('Allgemeiner Wettkampf'!$B315="","",IF('Allgemeiner Wettkampf'!$C$10="","",'Allgemeiner Wettkampf'!$C$10))</f>
        <v/>
      </c>
    </row>
    <row r="143" spans="1:9" x14ac:dyDescent="0.2">
      <c r="A143" t="str">
        <f>IF('Allgemeiner Wettkampf'!$B316="","",'Allgemeiner Wettkampf'!B316)</f>
        <v/>
      </c>
      <c r="B143" t="str">
        <f>IF('Allgemeiner Wettkampf'!$B316="","",'Allgemeiner Wettkampf'!C316)</f>
        <v/>
      </c>
      <c r="C143" t="str">
        <f>IF('Allgemeiner Wettkampf'!$B316="","",'Allgemeiner Wettkampf'!D316)</f>
        <v/>
      </c>
      <c r="D143" t="str">
        <f>IF('Allgemeiner Wettkampf'!$B316="","",'Allgemeiner Wettkampf'!E316)</f>
        <v/>
      </c>
      <c r="F143" t="str" cm="1">
        <f t="array" ref="F143">IF('Allgemeiner Wettkampf'!$B316="","",INDEX('Allgemeiner Wettkampf'!$F$24:$M$24,MATCH(TRUE,'Allgemeiner Wettkampf'!$F316:$M316="X",0)))</f>
        <v/>
      </c>
      <c r="H143" t="str">
        <f>IF('Allgemeiner Wettkampf'!$B316="","",'Allgemeiner Wettkampf'!$C$9)</f>
        <v/>
      </c>
      <c r="I143" t="str">
        <f>IF('Allgemeiner Wettkampf'!$B316="","",IF('Allgemeiner Wettkampf'!$C$10="","",'Allgemeiner Wettkampf'!$C$10))</f>
        <v/>
      </c>
    </row>
    <row r="144" spans="1:9" x14ac:dyDescent="0.2">
      <c r="A144" t="str">
        <f>IF('Allgemeiner Wettkampf'!$B317="","",'Allgemeiner Wettkampf'!B317)</f>
        <v/>
      </c>
      <c r="B144" t="str">
        <f>IF('Allgemeiner Wettkampf'!$B317="","",'Allgemeiner Wettkampf'!C317)</f>
        <v/>
      </c>
      <c r="C144" t="str">
        <f>IF('Allgemeiner Wettkampf'!$B317="","",'Allgemeiner Wettkampf'!D317)</f>
        <v/>
      </c>
      <c r="D144" t="str">
        <f>IF('Allgemeiner Wettkampf'!$B317="","",'Allgemeiner Wettkampf'!E317)</f>
        <v/>
      </c>
      <c r="F144" t="str" cm="1">
        <f t="array" ref="F144">IF('Allgemeiner Wettkampf'!$B317="","",INDEX('Allgemeiner Wettkampf'!$F$24:$M$24,MATCH(TRUE,'Allgemeiner Wettkampf'!$F317:$M317="X",0)))</f>
        <v/>
      </c>
      <c r="H144" t="str">
        <f>IF('Allgemeiner Wettkampf'!$B317="","",'Allgemeiner Wettkampf'!$C$9)</f>
        <v/>
      </c>
      <c r="I144" t="str">
        <f>IF('Allgemeiner Wettkampf'!$B317="","",IF('Allgemeiner Wettkampf'!$C$10="","",'Allgemeiner Wettkampf'!$C$10))</f>
        <v/>
      </c>
    </row>
    <row r="145" spans="1:9" x14ac:dyDescent="0.2">
      <c r="A145" t="str">
        <f>IF('Allgemeiner Wettkampf'!$B318="","",'Allgemeiner Wettkampf'!B318)</f>
        <v/>
      </c>
      <c r="B145" t="str">
        <f>IF('Allgemeiner Wettkampf'!$B318="","",'Allgemeiner Wettkampf'!C318)</f>
        <v/>
      </c>
      <c r="C145" t="str">
        <f>IF('Allgemeiner Wettkampf'!$B318="","",'Allgemeiner Wettkampf'!D318)</f>
        <v/>
      </c>
      <c r="D145" t="str">
        <f>IF('Allgemeiner Wettkampf'!$B318="","",'Allgemeiner Wettkampf'!E318)</f>
        <v/>
      </c>
      <c r="F145" t="str" cm="1">
        <f t="array" ref="F145">IF('Allgemeiner Wettkampf'!$B318="","",INDEX('Allgemeiner Wettkampf'!$F$24:$M$24,MATCH(TRUE,'Allgemeiner Wettkampf'!$F318:$M318="X",0)))</f>
        <v/>
      </c>
      <c r="H145" t="str">
        <f>IF('Allgemeiner Wettkampf'!$B318="","",'Allgemeiner Wettkampf'!$C$9)</f>
        <v/>
      </c>
      <c r="I145" t="str">
        <f>IF('Allgemeiner Wettkampf'!$B318="","",IF('Allgemeiner Wettkampf'!$C$10="","",'Allgemeiner Wettkampf'!$C$10))</f>
        <v/>
      </c>
    </row>
    <row r="146" spans="1:9" x14ac:dyDescent="0.2">
      <c r="A146" t="str">
        <f>IF('Allgemeiner Wettkampf'!$B319="","",'Allgemeiner Wettkampf'!B319)</f>
        <v/>
      </c>
      <c r="B146" t="str">
        <f>IF('Allgemeiner Wettkampf'!$B319="","",'Allgemeiner Wettkampf'!C319)</f>
        <v/>
      </c>
      <c r="C146" t="str">
        <f>IF('Allgemeiner Wettkampf'!$B319="","",'Allgemeiner Wettkampf'!D319)</f>
        <v/>
      </c>
      <c r="D146" t="str">
        <f>IF('Allgemeiner Wettkampf'!$B319="","",'Allgemeiner Wettkampf'!E319)</f>
        <v/>
      </c>
      <c r="F146" t="str" cm="1">
        <f t="array" ref="F146">IF('Allgemeiner Wettkampf'!$B319="","",INDEX('Allgemeiner Wettkampf'!$F$24:$M$24,MATCH(TRUE,'Allgemeiner Wettkampf'!$F319:$M319="X",0)))</f>
        <v/>
      </c>
      <c r="H146" t="str">
        <f>IF('Allgemeiner Wettkampf'!$B319="","",'Allgemeiner Wettkampf'!$C$9)</f>
        <v/>
      </c>
      <c r="I146" t="str">
        <f>IF('Allgemeiner Wettkampf'!$B319="","",IF('Allgemeiner Wettkampf'!$C$10="","",'Allgemeiner Wettkampf'!$C$10))</f>
        <v/>
      </c>
    </row>
    <row r="147" spans="1:9" x14ac:dyDescent="0.2">
      <c r="A147" t="str">
        <f>IF('Allgemeiner Wettkampf'!$B320="","",'Allgemeiner Wettkampf'!B320)</f>
        <v/>
      </c>
      <c r="B147" t="str">
        <f>IF('Allgemeiner Wettkampf'!$B320="","",'Allgemeiner Wettkampf'!C320)</f>
        <v/>
      </c>
      <c r="C147" t="str">
        <f>IF('Allgemeiner Wettkampf'!$B320="","",'Allgemeiner Wettkampf'!D320)</f>
        <v/>
      </c>
      <c r="D147" t="str">
        <f>IF('Allgemeiner Wettkampf'!$B320="","",'Allgemeiner Wettkampf'!E320)</f>
        <v/>
      </c>
      <c r="F147" t="str" cm="1">
        <f t="array" ref="F147">IF('Allgemeiner Wettkampf'!$B320="","",INDEX('Allgemeiner Wettkampf'!$F$24:$M$24,MATCH(TRUE,'Allgemeiner Wettkampf'!$F320:$M320="X",0)))</f>
        <v/>
      </c>
      <c r="H147" t="str">
        <f>IF('Allgemeiner Wettkampf'!$B320="","",'Allgemeiner Wettkampf'!$C$9)</f>
        <v/>
      </c>
      <c r="I147" t="str">
        <f>IF('Allgemeiner Wettkampf'!$B320="","",IF('Allgemeiner Wettkampf'!$C$10="","",'Allgemeiner Wettkampf'!$C$10))</f>
        <v/>
      </c>
    </row>
    <row r="148" spans="1:9" x14ac:dyDescent="0.2">
      <c r="A148" t="str">
        <f>IF('Allgemeiner Wettkampf'!$B321="","",'Allgemeiner Wettkampf'!B321)</f>
        <v/>
      </c>
      <c r="B148" t="str">
        <f>IF('Allgemeiner Wettkampf'!$B321="","",'Allgemeiner Wettkampf'!C321)</f>
        <v/>
      </c>
      <c r="C148" t="str">
        <f>IF('Allgemeiner Wettkampf'!$B321="","",'Allgemeiner Wettkampf'!D321)</f>
        <v/>
      </c>
      <c r="D148" t="str">
        <f>IF('Allgemeiner Wettkampf'!$B321="","",'Allgemeiner Wettkampf'!E321)</f>
        <v/>
      </c>
      <c r="F148" t="str" cm="1">
        <f t="array" ref="F148">IF('Allgemeiner Wettkampf'!$B321="","",INDEX('Allgemeiner Wettkampf'!$F$24:$M$24,MATCH(TRUE,'Allgemeiner Wettkampf'!$F321:$M321="X",0)))</f>
        <v/>
      </c>
      <c r="H148" t="str">
        <f>IF('Allgemeiner Wettkampf'!$B321="","",'Allgemeiner Wettkampf'!$C$9)</f>
        <v/>
      </c>
      <c r="I148" t="str">
        <f>IF('Allgemeiner Wettkampf'!$B321="","",IF('Allgemeiner Wettkampf'!$C$10="","",'Allgemeiner Wettkampf'!$C$10))</f>
        <v/>
      </c>
    </row>
    <row r="149" spans="1:9" x14ac:dyDescent="0.2">
      <c r="A149" t="str">
        <f>IF('Allgemeiner Wettkampf'!$B322="","",'Allgemeiner Wettkampf'!B322)</f>
        <v/>
      </c>
      <c r="B149" t="str">
        <f>IF('Allgemeiner Wettkampf'!$B322="","",'Allgemeiner Wettkampf'!C322)</f>
        <v/>
      </c>
      <c r="C149" t="str">
        <f>IF('Allgemeiner Wettkampf'!$B322="","",'Allgemeiner Wettkampf'!D322)</f>
        <v/>
      </c>
      <c r="D149" t="str">
        <f>IF('Allgemeiner Wettkampf'!$B322="","",'Allgemeiner Wettkampf'!E322)</f>
        <v/>
      </c>
      <c r="F149" t="str" cm="1">
        <f t="array" ref="F149">IF('Allgemeiner Wettkampf'!$B322="","",INDEX('Allgemeiner Wettkampf'!$F$24:$M$24,MATCH(TRUE,'Allgemeiner Wettkampf'!$F322:$M322="X",0)))</f>
        <v/>
      </c>
      <c r="H149" t="str">
        <f>IF('Allgemeiner Wettkampf'!$B322="","",'Allgemeiner Wettkampf'!$C$9)</f>
        <v/>
      </c>
      <c r="I149" t="str">
        <f>IF('Allgemeiner Wettkampf'!$B322="","",IF('Allgemeiner Wettkampf'!$C$10="","",'Allgemeiner Wettkampf'!$C$10))</f>
        <v/>
      </c>
    </row>
    <row r="150" spans="1:9" x14ac:dyDescent="0.2">
      <c r="A150" t="str">
        <f>IF('Allgemeiner Wettkampf'!$B323="","",'Allgemeiner Wettkampf'!B323)</f>
        <v/>
      </c>
      <c r="B150" t="str">
        <f>IF('Allgemeiner Wettkampf'!$B323="","",'Allgemeiner Wettkampf'!C323)</f>
        <v/>
      </c>
      <c r="C150" t="str">
        <f>IF('Allgemeiner Wettkampf'!$B323="","",'Allgemeiner Wettkampf'!D323)</f>
        <v/>
      </c>
      <c r="D150" t="str">
        <f>IF('Allgemeiner Wettkampf'!$B323="","",'Allgemeiner Wettkampf'!E323)</f>
        <v/>
      </c>
      <c r="F150" t="str" cm="1">
        <f t="array" ref="F150">IF('Allgemeiner Wettkampf'!$B323="","",INDEX('Allgemeiner Wettkampf'!$F$24:$M$24,MATCH(TRUE,'Allgemeiner Wettkampf'!$F323:$M323="X",0)))</f>
        <v/>
      </c>
      <c r="H150" t="str">
        <f>IF('Allgemeiner Wettkampf'!$B323="","",'Allgemeiner Wettkampf'!$C$9)</f>
        <v/>
      </c>
      <c r="I150" t="str">
        <f>IF('Allgemeiner Wettkampf'!$B323="","",IF('Allgemeiner Wettkampf'!$C$10="","",'Allgemeiner Wettkampf'!$C$10))</f>
        <v/>
      </c>
    </row>
    <row r="151" spans="1:9" x14ac:dyDescent="0.2">
      <c r="A151" t="str">
        <f>IF('Allgemeiner Wettkampf'!$B324="","",'Allgemeiner Wettkampf'!B324)</f>
        <v/>
      </c>
      <c r="B151" t="str">
        <f>IF('Allgemeiner Wettkampf'!$B324="","",'Allgemeiner Wettkampf'!C324)</f>
        <v/>
      </c>
      <c r="C151" t="str">
        <f>IF('Allgemeiner Wettkampf'!$B324="","",'Allgemeiner Wettkampf'!D324)</f>
        <v/>
      </c>
      <c r="D151" t="str">
        <f>IF('Allgemeiner Wettkampf'!$B324="","",'Allgemeiner Wettkampf'!E324)</f>
        <v/>
      </c>
      <c r="F151" t="str" cm="1">
        <f t="array" ref="F151">IF('Allgemeiner Wettkampf'!$B324="","",INDEX('Allgemeiner Wettkampf'!$F$24:$M$24,MATCH(TRUE,'Allgemeiner Wettkampf'!$F324:$M324="X",0)))</f>
        <v/>
      </c>
      <c r="H151" t="str">
        <f>IF('Allgemeiner Wettkampf'!$B324="","",'Allgemeiner Wettkampf'!$C$9)</f>
        <v/>
      </c>
      <c r="I151" t="str">
        <f>IF('Allgemeiner Wettkampf'!$B324="","",IF('Allgemeiner Wettkampf'!$C$10="","",'Allgemeiner Wettkampf'!$C$10))</f>
        <v/>
      </c>
    </row>
    <row r="152" spans="1:9" x14ac:dyDescent="0.2">
      <c r="A152" t="str">
        <f>IF('Allgemeiner Wettkampf'!$B325="","",'Allgemeiner Wettkampf'!B325)</f>
        <v/>
      </c>
      <c r="B152" t="str">
        <f>IF('Allgemeiner Wettkampf'!$B325="","",'Allgemeiner Wettkampf'!C325)</f>
        <v/>
      </c>
      <c r="C152" t="str">
        <f>IF('Allgemeiner Wettkampf'!$B325="","",'Allgemeiner Wettkampf'!D325)</f>
        <v/>
      </c>
      <c r="D152" t="str">
        <f>IF('Allgemeiner Wettkampf'!$B325="","",'Allgemeiner Wettkampf'!E325)</f>
        <v/>
      </c>
      <c r="F152" t="str" cm="1">
        <f t="array" ref="F152">IF('Allgemeiner Wettkampf'!$B325="","",INDEX('Allgemeiner Wettkampf'!$F$24:$M$24,MATCH(TRUE,'Allgemeiner Wettkampf'!$F325:$M325="X",0)))</f>
        <v/>
      </c>
      <c r="H152" t="str">
        <f>IF('Allgemeiner Wettkampf'!$B325="","",'Allgemeiner Wettkampf'!$C$9)</f>
        <v/>
      </c>
      <c r="I152" t="str">
        <f>IF('Allgemeiner Wettkampf'!$B325="","",IF('Allgemeiner Wettkampf'!$C$10="","",'Allgemeiner Wettkampf'!$C$10))</f>
        <v/>
      </c>
    </row>
    <row r="153" spans="1:9" x14ac:dyDescent="0.2">
      <c r="A153" t="str">
        <f>IF('Allgemeiner Wettkampf'!$B326="","",'Allgemeiner Wettkampf'!B326)</f>
        <v/>
      </c>
      <c r="B153" t="str">
        <f>IF('Allgemeiner Wettkampf'!$B326="","",'Allgemeiner Wettkampf'!C326)</f>
        <v/>
      </c>
      <c r="C153" t="str">
        <f>IF('Allgemeiner Wettkampf'!$B326="","",'Allgemeiner Wettkampf'!D326)</f>
        <v/>
      </c>
      <c r="D153" t="str">
        <f>IF('Allgemeiner Wettkampf'!$B326="","",'Allgemeiner Wettkampf'!E326)</f>
        <v/>
      </c>
      <c r="F153" t="str" cm="1">
        <f t="array" ref="F153">IF('Allgemeiner Wettkampf'!$B326="","",INDEX('Allgemeiner Wettkampf'!$F$24:$M$24,MATCH(TRUE,'Allgemeiner Wettkampf'!$F326:$M326="X",0)))</f>
        <v/>
      </c>
      <c r="H153" t="str">
        <f>IF('Allgemeiner Wettkampf'!$B326="","",'Allgemeiner Wettkampf'!$C$9)</f>
        <v/>
      </c>
      <c r="I153" t="str">
        <f>IF('Allgemeiner Wettkampf'!$B326="","",IF('Allgemeiner Wettkampf'!$C$10="","",'Allgemeiner Wettkampf'!$C$10))</f>
        <v/>
      </c>
    </row>
    <row r="154" spans="1:9" x14ac:dyDescent="0.2">
      <c r="A154" t="str">
        <f>IF('Allgemeiner Wettkampf'!$B327="","",'Allgemeiner Wettkampf'!B327)</f>
        <v/>
      </c>
      <c r="B154" t="str">
        <f>IF('Allgemeiner Wettkampf'!$B327="","",'Allgemeiner Wettkampf'!C327)</f>
        <v/>
      </c>
      <c r="C154" t="str">
        <f>IF('Allgemeiner Wettkampf'!$B327="","",'Allgemeiner Wettkampf'!D327)</f>
        <v/>
      </c>
      <c r="D154" t="str">
        <f>IF('Allgemeiner Wettkampf'!$B327="","",'Allgemeiner Wettkampf'!E327)</f>
        <v/>
      </c>
      <c r="F154" t="str" cm="1">
        <f t="array" ref="F154">IF('Allgemeiner Wettkampf'!$B327="","",INDEX('Allgemeiner Wettkampf'!$F$24:$M$24,MATCH(TRUE,'Allgemeiner Wettkampf'!$F327:$M327="X",0)))</f>
        <v/>
      </c>
      <c r="H154" t="str">
        <f>IF('Allgemeiner Wettkampf'!$B327="","",'Allgemeiner Wettkampf'!$C$9)</f>
        <v/>
      </c>
      <c r="I154" t="str">
        <f>IF('Allgemeiner Wettkampf'!$B327="","",IF('Allgemeiner Wettkampf'!$C$10="","",'Allgemeiner Wettkampf'!$C$10))</f>
        <v/>
      </c>
    </row>
    <row r="155" spans="1:9" x14ac:dyDescent="0.2">
      <c r="A155" t="str">
        <f>IF('Allgemeiner Wettkampf'!$B328="","",'Allgemeiner Wettkampf'!B328)</f>
        <v/>
      </c>
      <c r="B155" t="str">
        <f>IF('Allgemeiner Wettkampf'!$B328="","",'Allgemeiner Wettkampf'!C328)</f>
        <v/>
      </c>
      <c r="C155" t="str">
        <f>IF('Allgemeiner Wettkampf'!$B328="","",'Allgemeiner Wettkampf'!D328)</f>
        <v/>
      </c>
      <c r="D155" t="str">
        <f>IF('Allgemeiner Wettkampf'!$B328="","",'Allgemeiner Wettkampf'!E328)</f>
        <v/>
      </c>
      <c r="F155" t="str" cm="1">
        <f t="array" ref="F155">IF('Allgemeiner Wettkampf'!$B328="","",INDEX('Allgemeiner Wettkampf'!$F$24:$M$24,MATCH(TRUE,'Allgemeiner Wettkampf'!$F328:$M328="X",0)))</f>
        <v/>
      </c>
      <c r="H155" t="str">
        <f>IF('Allgemeiner Wettkampf'!$B328="","",'Allgemeiner Wettkampf'!$C$9)</f>
        <v/>
      </c>
      <c r="I155" t="str">
        <f>IF('Allgemeiner Wettkampf'!$B328="","",IF('Allgemeiner Wettkampf'!$C$10="","",'Allgemeiner Wettkampf'!$C$10))</f>
        <v/>
      </c>
    </row>
    <row r="156" spans="1:9" x14ac:dyDescent="0.2">
      <c r="A156" t="str">
        <f>IF('Allgemeiner Wettkampf'!$B329="","",'Allgemeiner Wettkampf'!B329)</f>
        <v/>
      </c>
      <c r="B156" t="str">
        <f>IF('Allgemeiner Wettkampf'!$B329="","",'Allgemeiner Wettkampf'!C329)</f>
        <v/>
      </c>
      <c r="C156" t="str">
        <f>IF('Allgemeiner Wettkampf'!$B329="","",'Allgemeiner Wettkampf'!D329)</f>
        <v/>
      </c>
      <c r="D156" t="str">
        <f>IF('Allgemeiner Wettkampf'!$B329="","",'Allgemeiner Wettkampf'!E329)</f>
        <v/>
      </c>
      <c r="F156" t="str" cm="1">
        <f t="array" ref="F156">IF('Allgemeiner Wettkampf'!$B329="","",INDEX('Allgemeiner Wettkampf'!$F$24:$M$24,MATCH(TRUE,'Allgemeiner Wettkampf'!$F329:$M329="X",0)))</f>
        <v/>
      </c>
      <c r="H156" t="str">
        <f>IF('Allgemeiner Wettkampf'!$B329="","",'Allgemeiner Wettkampf'!$C$9)</f>
        <v/>
      </c>
      <c r="I156" t="str">
        <f>IF('Allgemeiner Wettkampf'!$B329="","",IF('Allgemeiner Wettkampf'!$C$10="","",'Allgemeiner Wettkampf'!$C$10))</f>
        <v/>
      </c>
    </row>
    <row r="157" spans="1:9" x14ac:dyDescent="0.2">
      <c r="A157" t="str">
        <f>IF('Allgemeiner Wettkampf'!$B330="","",'Allgemeiner Wettkampf'!B330)</f>
        <v/>
      </c>
      <c r="B157" t="str">
        <f>IF('Allgemeiner Wettkampf'!$B330="","",'Allgemeiner Wettkampf'!C330)</f>
        <v/>
      </c>
      <c r="C157" t="str">
        <f>IF('Allgemeiner Wettkampf'!$B330="","",'Allgemeiner Wettkampf'!D330)</f>
        <v/>
      </c>
      <c r="D157" t="str">
        <f>IF('Allgemeiner Wettkampf'!$B330="","",'Allgemeiner Wettkampf'!E330)</f>
        <v/>
      </c>
      <c r="F157" t="str" cm="1">
        <f t="array" ref="F157">IF('Allgemeiner Wettkampf'!$B330="","",INDEX('Allgemeiner Wettkampf'!$F$24:$M$24,MATCH(TRUE,'Allgemeiner Wettkampf'!$F330:$M330="X",0)))</f>
        <v/>
      </c>
      <c r="H157" t="str">
        <f>IF('Allgemeiner Wettkampf'!$B330="","",'Allgemeiner Wettkampf'!$C$9)</f>
        <v/>
      </c>
      <c r="I157" t="str">
        <f>IF('Allgemeiner Wettkampf'!$B330="","",IF('Allgemeiner Wettkampf'!$C$10="","",'Allgemeiner Wettkampf'!$C$10))</f>
        <v/>
      </c>
    </row>
    <row r="158" spans="1:9" x14ac:dyDescent="0.2">
      <c r="A158" t="str">
        <f>IF('Allgemeiner Wettkampf'!$B331="","",'Allgemeiner Wettkampf'!B331)</f>
        <v/>
      </c>
      <c r="B158" t="str">
        <f>IF('Allgemeiner Wettkampf'!$B331="","",'Allgemeiner Wettkampf'!C331)</f>
        <v/>
      </c>
      <c r="C158" t="str">
        <f>IF('Allgemeiner Wettkampf'!$B331="","",'Allgemeiner Wettkampf'!D331)</f>
        <v/>
      </c>
      <c r="D158" t="str">
        <f>IF('Allgemeiner Wettkampf'!$B331="","",'Allgemeiner Wettkampf'!E331)</f>
        <v/>
      </c>
      <c r="F158" t="str" cm="1">
        <f t="array" ref="F158">IF('Allgemeiner Wettkampf'!$B331="","",INDEX('Allgemeiner Wettkampf'!$F$24:$M$24,MATCH(TRUE,'Allgemeiner Wettkampf'!$F331:$M331="X",0)))</f>
        <v/>
      </c>
      <c r="H158" t="str">
        <f>IF('Allgemeiner Wettkampf'!$B331="","",'Allgemeiner Wettkampf'!$C$9)</f>
        <v/>
      </c>
      <c r="I158" t="str">
        <f>IF('Allgemeiner Wettkampf'!$B331="","",IF('Allgemeiner Wettkampf'!$C$10="","",'Allgemeiner Wettkampf'!$C$10))</f>
        <v/>
      </c>
    </row>
    <row r="159" spans="1:9" x14ac:dyDescent="0.2">
      <c r="A159" t="str">
        <f>IF('Allgemeiner Wettkampf'!$B332="","",'Allgemeiner Wettkampf'!B332)</f>
        <v/>
      </c>
      <c r="B159" t="str">
        <f>IF('Allgemeiner Wettkampf'!$B332="","",'Allgemeiner Wettkampf'!C332)</f>
        <v/>
      </c>
      <c r="C159" t="str">
        <f>IF('Allgemeiner Wettkampf'!$B332="","",'Allgemeiner Wettkampf'!D332)</f>
        <v/>
      </c>
      <c r="D159" t="str">
        <f>IF('Allgemeiner Wettkampf'!$B332="","",'Allgemeiner Wettkampf'!E332)</f>
        <v/>
      </c>
      <c r="F159" t="str" cm="1">
        <f t="array" ref="F159">IF('Allgemeiner Wettkampf'!$B332="","",INDEX('Allgemeiner Wettkampf'!$F$24:$M$24,MATCH(TRUE,'Allgemeiner Wettkampf'!$F332:$M332="X",0)))</f>
        <v/>
      </c>
      <c r="H159" t="str">
        <f>IF('Allgemeiner Wettkampf'!$B332="","",'Allgemeiner Wettkampf'!$C$9)</f>
        <v/>
      </c>
      <c r="I159" t="str">
        <f>IF('Allgemeiner Wettkampf'!$B332="","",IF('Allgemeiner Wettkampf'!$C$10="","",'Allgemeiner Wettkampf'!$C$10))</f>
        <v/>
      </c>
    </row>
    <row r="160" spans="1:9" x14ac:dyDescent="0.2">
      <c r="A160" t="str">
        <f>IF('Allgemeiner Wettkampf'!$B333="","",'Allgemeiner Wettkampf'!B333)</f>
        <v/>
      </c>
      <c r="B160" t="str">
        <f>IF('Allgemeiner Wettkampf'!$B333="","",'Allgemeiner Wettkampf'!C333)</f>
        <v/>
      </c>
      <c r="C160" t="str">
        <f>IF('Allgemeiner Wettkampf'!$B333="","",'Allgemeiner Wettkampf'!D333)</f>
        <v/>
      </c>
      <c r="D160" t="str">
        <f>IF('Allgemeiner Wettkampf'!$B333="","",'Allgemeiner Wettkampf'!E333)</f>
        <v/>
      </c>
      <c r="F160" t="str" cm="1">
        <f t="array" ref="F160">IF('Allgemeiner Wettkampf'!$B333="","",INDEX('Allgemeiner Wettkampf'!$F$24:$M$24,MATCH(TRUE,'Allgemeiner Wettkampf'!$F333:$M333="X",0)))</f>
        <v/>
      </c>
      <c r="H160" t="str">
        <f>IF('Allgemeiner Wettkampf'!$B333="","",'Allgemeiner Wettkampf'!$C$9)</f>
        <v/>
      </c>
      <c r="I160" t="str">
        <f>IF('Allgemeiner Wettkampf'!$B333="","",IF('Allgemeiner Wettkampf'!$C$10="","",'Allgemeiner Wettkampf'!$C$10))</f>
        <v/>
      </c>
    </row>
    <row r="161" spans="1:9" x14ac:dyDescent="0.2">
      <c r="A161" t="str">
        <f>IF('Allgemeiner Wettkampf'!$B334="","",'Allgemeiner Wettkampf'!B334)</f>
        <v/>
      </c>
      <c r="B161" t="str">
        <f>IF('Allgemeiner Wettkampf'!$B334="","",'Allgemeiner Wettkampf'!C334)</f>
        <v/>
      </c>
      <c r="C161" t="str">
        <f>IF('Allgemeiner Wettkampf'!$B334="","",'Allgemeiner Wettkampf'!D334)</f>
        <v/>
      </c>
      <c r="D161" t="str">
        <f>IF('Allgemeiner Wettkampf'!$B334="","",'Allgemeiner Wettkampf'!E334)</f>
        <v/>
      </c>
      <c r="F161" t="str" cm="1">
        <f t="array" ref="F161">IF('Allgemeiner Wettkampf'!$B334="","",INDEX('Allgemeiner Wettkampf'!$F$24:$M$24,MATCH(TRUE,'Allgemeiner Wettkampf'!$F334:$M334="X",0)))</f>
        <v/>
      </c>
      <c r="H161" t="str">
        <f>IF('Allgemeiner Wettkampf'!$B334="","",'Allgemeiner Wettkampf'!$C$9)</f>
        <v/>
      </c>
      <c r="I161" t="str">
        <f>IF('Allgemeiner Wettkampf'!$B334="","",IF('Allgemeiner Wettkampf'!$C$10="","",'Allgemeiner Wettkampf'!$C$10))</f>
        <v/>
      </c>
    </row>
    <row r="162" spans="1:9" x14ac:dyDescent="0.2">
      <c r="A162" t="str">
        <f>IF('Allgemeiner Wettkampf'!$B335="","",'Allgemeiner Wettkampf'!B335)</f>
        <v/>
      </c>
      <c r="B162" t="str">
        <f>IF('Allgemeiner Wettkampf'!$B335="","",'Allgemeiner Wettkampf'!C335)</f>
        <v/>
      </c>
      <c r="C162" t="str">
        <f>IF('Allgemeiner Wettkampf'!$B335="","",'Allgemeiner Wettkampf'!D335)</f>
        <v/>
      </c>
      <c r="D162" t="str">
        <f>IF('Allgemeiner Wettkampf'!$B335="","",'Allgemeiner Wettkampf'!E335)</f>
        <v/>
      </c>
      <c r="F162" t="str" cm="1">
        <f t="array" ref="F162">IF('Allgemeiner Wettkampf'!$B335="","",INDEX('Allgemeiner Wettkampf'!$F$24:$M$24,MATCH(TRUE,'Allgemeiner Wettkampf'!$F335:$M335="X",0)))</f>
        <v/>
      </c>
      <c r="H162" t="str">
        <f>IF('Allgemeiner Wettkampf'!$B335="","",'Allgemeiner Wettkampf'!$C$9)</f>
        <v/>
      </c>
      <c r="I162" t="str">
        <f>IF('Allgemeiner Wettkampf'!$B335="","",IF('Allgemeiner Wettkampf'!$C$10="","",'Allgemeiner Wettkampf'!$C$10))</f>
        <v/>
      </c>
    </row>
    <row r="163" spans="1:9" x14ac:dyDescent="0.2">
      <c r="A163" t="str">
        <f>IF('Allgemeiner Wettkampf'!$B336="","",'Allgemeiner Wettkampf'!B336)</f>
        <v/>
      </c>
      <c r="B163" t="str">
        <f>IF('Allgemeiner Wettkampf'!$B336="","",'Allgemeiner Wettkampf'!C336)</f>
        <v/>
      </c>
      <c r="C163" t="str">
        <f>IF('Allgemeiner Wettkampf'!$B336="","",'Allgemeiner Wettkampf'!D336)</f>
        <v/>
      </c>
      <c r="D163" t="str">
        <f>IF('Allgemeiner Wettkampf'!$B336="","",'Allgemeiner Wettkampf'!E336)</f>
        <v/>
      </c>
      <c r="F163" t="str" cm="1">
        <f t="array" ref="F163">IF('Allgemeiner Wettkampf'!$B336="","",INDEX('Allgemeiner Wettkampf'!$F$24:$M$24,MATCH(TRUE,'Allgemeiner Wettkampf'!$F336:$M336="X",0)))</f>
        <v/>
      </c>
      <c r="H163" t="str">
        <f>IF('Allgemeiner Wettkampf'!$B336="","",'Allgemeiner Wettkampf'!$C$9)</f>
        <v/>
      </c>
      <c r="I163" t="str">
        <f>IF('Allgemeiner Wettkampf'!$B336="","",IF('Allgemeiner Wettkampf'!$C$10="","",'Allgemeiner Wettkampf'!$C$10))</f>
        <v/>
      </c>
    </row>
    <row r="164" spans="1:9" x14ac:dyDescent="0.2">
      <c r="A164" t="str">
        <f>IF('Allgemeiner Wettkampf'!$B337="","",'Allgemeiner Wettkampf'!B337)</f>
        <v/>
      </c>
      <c r="B164" t="str">
        <f>IF('Allgemeiner Wettkampf'!$B337="","",'Allgemeiner Wettkampf'!C337)</f>
        <v/>
      </c>
      <c r="C164" t="str">
        <f>IF('Allgemeiner Wettkampf'!$B337="","",'Allgemeiner Wettkampf'!D337)</f>
        <v/>
      </c>
      <c r="D164" t="str">
        <f>IF('Allgemeiner Wettkampf'!$B337="","",'Allgemeiner Wettkampf'!E337)</f>
        <v/>
      </c>
      <c r="F164" t="str" cm="1">
        <f t="array" ref="F164">IF('Allgemeiner Wettkampf'!$B337="","",INDEX('Allgemeiner Wettkampf'!$F$24:$M$24,MATCH(TRUE,'Allgemeiner Wettkampf'!$F337:$M337="X",0)))</f>
        <v/>
      </c>
      <c r="H164" t="str">
        <f>IF('Allgemeiner Wettkampf'!$B337="","",'Allgemeiner Wettkampf'!$C$9)</f>
        <v/>
      </c>
      <c r="I164" t="str">
        <f>IF('Allgemeiner Wettkampf'!$B337="","",IF('Allgemeiner Wettkampf'!$C$10="","",'Allgemeiner Wettkampf'!$C$10))</f>
        <v/>
      </c>
    </row>
    <row r="165" spans="1:9" x14ac:dyDescent="0.2">
      <c r="A165" t="str">
        <f>IF('Allgemeiner Wettkampf'!$B338="","",'Allgemeiner Wettkampf'!B338)</f>
        <v/>
      </c>
      <c r="B165" t="str">
        <f>IF('Allgemeiner Wettkampf'!$B338="","",'Allgemeiner Wettkampf'!C338)</f>
        <v/>
      </c>
      <c r="C165" t="str">
        <f>IF('Allgemeiner Wettkampf'!$B338="","",'Allgemeiner Wettkampf'!D338)</f>
        <v/>
      </c>
      <c r="D165" t="str">
        <f>IF('Allgemeiner Wettkampf'!$B338="","",'Allgemeiner Wettkampf'!E338)</f>
        <v/>
      </c>
      <c r="F165" t="str" cm="1">
        <f t="array" ref="F165">IF('Allgemeiner Wettkampf'!$B338="","",INDEX('Allgemeiner Wettkampf'!$F$24:$M$24,MATCH(TRUE,'Allgemeiner Wettkampf'!$F338:$M338="X",0)))</f>
        <v/>
      </c>
      <c r="H165" t="str">
        <f>IF('Allgemeiner Wettkampf'!$B338="","",'Allgemeiner Wettkampf'!$C$9)</f>
        <v/>
      </c>
      <c r="I165" t="str">
        <f>IF('Allgemeiner Wettkampf'!$B338="","",IF('Allgemeiner Wettkampf'!$C$10="","",'Allgemeiner Wettkampf'!$C$10))</f>
        <v/>
      </c>
    </row>
    <row r="166" spans="1:9" x14ac:dyDescent="0.2">
      <c r="A166" t="str">
        <f>IF('Allgemeiner Wettkampf'!$B339="","",'Allgemeiner Wettkampf'!B339)</f>
        <v/>
      </c>
      <c r="B166" t="str">
        <f>IF('Allgemeiner Wettkampf'!$B339="","",'Allgemeiner Wettkampf'!C339)</f>
        <v/>
      </c>
      <c r="C166" t="str">
        <f>IF('Allgemeiner Wettkampf'!$B339="","",'Allgemeiner Wettkampf'!D339)</f>
        <v/>
      </c>
      <c r="D166" t="str">
        <f>IF('Allgemeiner Wettkampf'!$B339="","",'Allgemeiner Wettkampf'!E339)</f>
        <v/>
      </c>
      <c r="F166" t="str" cm="1">
        <f t="array" ref="F166">IF('Allgemeiner Wettkampf'!$B339="","",INDEX('Allgemeiner Wettkampf'!$F$24:$M$24,MATCH(TRUE,'Allgemeiner Wettkampf'!$F339:$M339="X",0)))</f>
        <v/>
      </c>
      <c r="H166" t="str">
        <f>IF('Allgemeiner Wettkampf'!$B339="","",'Allgemeiner Wettkampf'!$C$9)</f>
        <v/>
      </c>
      <c r="I166" t="str">
        <f>IF('Allgemeiner Wettkampf'!$B339="","",IF('Allgemeiner Wettkampf'!$C$10="","",'Allgemeiner Wettkampf'!$C$10))</f>
        <v/>
      </c>
    </row>
    <row r="167" spans="1:9" x14ac:dyDescent="0.2">
      <c r="A167" t="str">
        <f>IF('Allgemeiner Wettkampf'!$B340="","",'Allgemeiner Wettkampf'!B340)</f>
        <v/>
      </c>
      <c r="B167" t="str">
        <f>IF('Allgemeiner Wettkampf'!$B340="","",'Allgemeiner Wettkampf'!C340)</f>
        <v/>
      </c>
      <c r="C167" t="str">
        <f>IF('Allgemeiner Wettkampf'!$B340="","",'Allgemeiner Wettkampf'!D340)</f>
        <v/>
      </c>
      <c r="D167" t="str">
        <f>IF('Allgemeiner Wettkampf'!$B340="","",'Allgemeiner Wettkampf'!E340)</f>
        <v/>
      </c>
      <c r="F167" t="str" cm="1">
        <f t="array" ref="F167">IF('Allgemeiner Wettkampf'!$B340="","",INDEX('Allgemeiner Wettkampf'!$F$24:$M$24,MATCH(TRUE,'Allgemeiner Wettkampf'!$F340:$M340="X",0)))</f>
        <v/>
      </c>
      <c r="H167" t="str">
        <f>IF('Allgemeiner Wettkampf'!$B340="","",'Allgemeiner Wettkampf'!$C$9)</f>
        <v/>
      </c>
      <c r="I167" t="str">
        <f>IF('Allgemeiner Wettkampf'!$B340="","",IF('Allgemeiner Wettkampf'!$C$10="","",'Allgemeiner Wettkampf'!$C$10))</f>
        <v/>
      </c>
    </row>
    <row r="168" spans="1:9" x14ac:dyDescent="0.2">
      <c r="A168" t="str">
        <f>IF('Allgemeiner Wettkampf'!$B341="","",'Allgemeiner Wettkampf'!B341)</f>
        <v/>
      </c>
      <c r="B168" t="str">
        <f>IF('Allgemeiner Wettkampf'!$B341="","",'Allgemeiner Wettkampf'!C341)</f>
        <v/>
      </c>
      <c r="C168" t="str">
        <f>IF('Allgemeiner Wettkampf'!$B341="","",'Allgemeiner Wettkampf'!D341)</f>
        <v/>
      </c>
      <c r="D168" t="str">
        <f>IF('Allgemeiner Wettkampf'!$B341="","",'Allgemeiner Wettkampf'!E341)</f>
        <v/>
      </c>
      <c r="F168" t="str" cm="1">
        <f t="array" ref="F168">IF('Allgemeiner Wettkampf'!$B341="","",INDEX('Allgemeiner Wettkampf'!$F$24:$M$24,MATCH(TRUE,'Allgemeiner Wettkampf'!$F341:$M341="X",0)))</f>
        <v/>
      </c>
      <c r="H168" t="str">
        <f>IF('Allgemeiner Wettkampf'!$B341="","",'Allgemeiner Wettkampf'!$C$9)</f>
        <v/>
      </c>
      <c r="I168" t="str">
        <f>IF('Allgemeiner Wettkampf'!$B341="","",IF('Allgemeiner Wettkampf'!$C$10="","",'Allgemeiner Wettkampf'!$C$10))</f>
        <v/>
      </c>
    </row>
    <row r="169" spans="1:9" x14ac:dyDescent="0.2">
      <c r="A169" t="str">
        <f>IF('Allgemeiner Wettkampf'!$B342="","",'Allgemeiner Wettkampf'!B342)</f>
        <v/>
      </c>
      <c r="B169" t="str">
        <f>IF('Allgemeiner Wettkampf'!$B342="","",'Allgemeiner Wettkampf'!C342)</f>
        <v/>
      </c>
      <c r="C169" t="str">
        <f>IF('Allgemeiner Wettkampf'!$B342="","",'Allgemeiner Wettkampf'!D342)</f>
        <v/>
      </c>
      <c r="D169" t="str">
        <f>IF('Allgemeiner Wettkampf'!$B342="","",'Allgemeiner Wettkampf'!E342)</f>
        <v/>
      </c>
      <c r="F169" t="str" cm="1">
        <f t="array" ref="F169">IF('Allgemeiner Wettkampf'!$B342="","",INDEX('Allgemeiner Wettkampf'!$F$24:$M$24,MATCH(TRUE,'Allgemeiner Wettkampf'!$F342:$M342="X",0)))</f>
        <v/>
      </c>
      <c r="H169" t="str">
        <f>IF('Allgemeiner Wettkampf'!$B342="","",'Allgemeiner Wettkampf'!$C$9)</f>
        <v/>
      </c>
      <c r="I169" t="str">
        <f>IF('Allgemeiner Wettkampf'!$B342="","",IF('Allgemeiner Wettkampf'!$C$10="","",'Allgemeiner Wettkampf'!$C$10))</f>
        <v/>
      </c>
    </row>
    <row r="170" spans="1:9" x14ac:dyDescent="0.2">
      <c r="A170" t="str">
        <f>IF('Allgemeiner Wettkampf'!$B343="","",'Allgemeiner Wettkampf'!B343)</f>
        <v/>
      </c>
      <c r="B170" t="str">
        <f>IF('Allgemeiner Wettkampf'!$B343="","",'Allgemeiner Wettkampf'!C343)</f>
        <v/>
      </c>
      <c r="C170" t="str">
        <f>IF('Allgemeiner Wettkampf'!$B343="","",'Allgemeiner Wettkampf'!D343)</f>
        <v/>
      </c>
      <c r="D170" t="str">
        <f>IF('Allgemeiner Wettkampf'!$B343="","",'Allgemeiner Wettkampf'!E343)</f>
        <v/>
      </c>
      <c r="F170" t="str" cm="1">
        <f t="array" ref="F170">IF('Allgemeiner Wettkampf'!$B343="","",INDEX('Allgemeiner Wettkampf'!$F$24:$M$24,MATCH(TRUE,'Allgemeiner Wettkampf'!$F343:$M343="X",0)))</f>
        <v/>
      </c>
      <c r="H170" t="str">
        <f>IF('Allgemeiner Wettkampf'!$B343="","",'Allgemeiner Wettkampf'!$C$9)</f>
        <v/>
      </c>
      <c r="I170" t="str">
        <f>IF('Allgemeiner Wettkampf'!$B343="","",IF('Allgemeiner Wettkampf'!$C$10="","",'Allgemeiner Wettkampf'!$C$10))</f>
        <v/>
      </c>
    </row>
    <row r="171" spans="1:9" x14ac:dyDescent="0.2">
      <c r="A171" t="str">
        <f>IF('Allgemeiner Wettkampf'!$B344="","",'Allgemeiner Wettkampf'!B344)</f>
        <v/>
      </c>
      <c r="B171" t="str">
        <f>IF('Allgemeiner Wettkampf'!$B344="","",'Allgemeiner Wettkampf'!C344)</f>
        <v/>
      </c>
      <c r="C171" t="str">
        <f>IF('Allgemeiner Wettkampf'!$B344="","",'Allgemeiner Wettkampf'!D344)</f>
        <v/>
      </c>
      <c r="D171" t="str">
        <f>IF('Allgemeiner Wettkampf'!$B344="","",'Allgemeiner Wettkampf'!E344)</f>
        <v/>
      </c>
      <c r="F171" t="str" cm="1">
        <f t="array" ref="F171">IF('Allgemeiner Wettkampf'!$B344="","",INDEX('Allgemeiner Wettkampf'!$F$24:$M$24,MATCH(TRUE,'Allgemeiner Wettkampf'!$F344:$M344="X",0)))</f>
        <v/>
      </c>
      <c r="H171" t="str">
        <f>IF('Allgemeiner Wettkampf'!$B344="","",'Allgemeiner Wettkampf'!$C$9)</f>
        <v/>
      </c>
      <c r="I171" t="str">
        <f>IF('Allgemeiner Wettkampf'!$B344="","",IF('Allgemeiner Wettkampf'!$C$10="","",'Allgemeiner Wettkampf'!$C$10))</f>
        <v/>
      </c>
    </row>
    <row r="172" spans="1:9" x14ac:dyDescent="0.2">
      <c r="A172" t="str">
        <f>IF('Allgemeiner Wettkampf'!$B345="","",'Allgemeiner Wettkampf'!B345)</f>
        <v/>
      </c>
      <c r="B172" t="str">
        <f>IF('Allgemeiner Wettkampf'!$B345="","",'Allgemeiner Wettkampf'!C345)</f>
        <v/>
      </c>
      <c r="C172" t="str">
        <f>IF('Allgemeiner Wettkampf'!$B345="","",'Allgemeiner Wettkampf'!D345)</f>
        <v/>
      </c>
      <c r="D172" t="str">
        <f>IF('Allgemeiner Wettkampf'!$B345="","",'Allgemeiner Wettkampf'!E345)</f>
        <v/>
      </c>
      <c r="F172" t="str" cm="1">
        <f t="array" ref="F172">IF('Allgemeiner Wettkampf'!$B345="","",INDEX('Allgemeiner Wettkampf'!$F$24:$M$24,MATCH(TRUE,'Allgemeiner Wettkampf'!$F345:$M345="X",0)))</f>
        <v/>
      </c>
      <c r="H172" t="str">
        <f>IF('Allgemeiner Wettkampf'!$B345="","",'Allgemeiner Wettkampf'!$C$9)</f>
        <v/>
      </c>
      <c r="I172" t="str">
        <f>IF('Allgemeiner Wettkampf'!$B345="","",IF('Allgemeiner Wettkampf'!$C$10="","",'Allgemeiner Wettkampf'!$C$10))</f>
        <v/>
      </c>
    </row>
    <row r="173" spans="1:9" x14ac:dyDescent="0.2">
      <c r="A173" t="str">
        <f>IF('Allgemeiner Wettkampf'!$B346="","",'Allgemeiner Wettkampf'!B346)</f>
        <v/>
      </c>
      <c r="B173" t="str">
        <f>IF('Allgemeiner Wettkampf'!$B346="","",'Allgemeiner Wettkampf'!C346)</f>
        <v/>
      </c>
      <c r="C173" t="str">
        <f>IF('Allgemeiner Wettkampf'!$B346="","",'Allgemeiner Wettkampf'!D346)</f>
        <v/>
      </c>
      <c r="D173" t="str">
        <f>IF('Allgemeiner Wettkampf'!$B346="","",'Allgemeiner Wettkampf'!E346)</f>
        <v/>
      </c>
      <c r="F173" t="str" cm="1">
        <f t="array" ref="F173">IF('Allgemeiner Wettkampf'!$B346="","",INDEX('Allgemeiner Wettkampf'!$F$24:$M$24,MATCH(TRUE,'Allgemeiner Wettkampf'!$F346:$M346="X",0)))</f>
        <v/>
      </c>
      <c r="H173" t="str">
        <f>IF('Allgemeiner Wettkampf'!$B346="","",'Allgemeiner Wettkampf'!$C$9)</f>
        <v/>
      </c>
      <c r="I173" t="str">
        <f>IF('Allgemeiner Wettkampf'!$B346="","",IF('Allgemeiner Wettkampf'!$C$10="","",'Allgemeiner Wettkampf'!$C$10))</f>
        <v/>
      </c>
    </row>
    <row r="174" spans="1:9" x14ac:dyDescent="0.2">
      <c r="A174" t="str">
        <f>IF('Allgemeiner Wettkampf'!$B347="","",'Allgemeiner Wettkampf'!B347)</f>
        <v/>
      </c>
      <c r="B174" t="str">
        <f>IF('Allgemeiner Wettkampf'!$B347="","",'Allgemeiner Wettkampf'!C347)</f>
        <v/>
      </c>
      <c r="C174" t="str">
        <f>IF('Allgemeiner Wettkampf'!$B347="","",'Allgemeiner Wettkampf'!D347)</f>
        <v/>
      </c>
      <c r="D174" t="str">
        <f>IF('Allgemeiner Wettkampf'!$B347="","",'Allgemeiner Wettkampf'!E347)</f>
        <v/>
      </c>
      <c r="F174" t="str" cm="1">
        <f t="array" ref="F174">IF('Allgemeiner Wettkampf'!$B347="","",INDEX('Allgemeiner Wettkampf'!$F$24:$M$24,MATCH(TRUE,'Allgemeiner Wettkampf'!$F347:$M347="X",0)))</f>
        <v/>
      </c>
      <c r="H174" t="str">
        <f>IF('Allgemeiner Wettkampf'!$B347="","",'Allgemeiner Wettkampf'!$C$9)</f>
        <v/>
      </c>
      <c r="I174" t="str">
        <f>IF('Allgemeiner Wettkampf'!$B347="","",IF('Allgemeiner Wettkampf'!$C$10="","",'Allgemeiner Wettkampf'!$C$10))</f>
        <v/>
      </c>
    </row>
    <row r="175" spans="1:9" x14ac:dyDescent="0.2">
      <c r="A175" t="str">
        <f>IF('Allgemeiner Wettkampf'!$B348="","",'Allgemeiner Wettkampf'!B348)</f>
        <v/>
      </c>
      <c r="B175" t="str">
        <f>IF('Allgemeiner Wettkampf'!$B348="","",'Allgemeiner Wettkampf'!C348)</f>
        <v/>
      </c>
      <c r="C175" t="str">
        <f>IF('Allgemeiner Wettkampf'!$B348="","",'Allgemeiner Wettkampf'!D348)</f>
        <v/>
      </c>
      <c r="D175" t="str">
        <f>IF('Allgemeiner Wettkampf'!$B348="","",'Allgemeiner Wettkampf'!E348)</f>
        <v/>
      </c>
      <c r="F175" t="str" cm="1">
        <f t="array" ref="F175">IF('Allgemeiner Wettkampf'!$B348="","",INDEX('Allgemeiner Wettkampf'!$F$24:$M$24,MATCH(TRUE,'Allgemeiner Wettkampf'!$F348:$M348="X",0)))</f>
        <v/>
      </c>
      <c r="H175" t="str">
        <f>IF('Allgemeiner Wettkampf'!$B348="","",'Allgemeiner Wettkampf'!$C$9)</f>
        <v/>
      </c>
      <c r="I175" t="str">
        <f>IF('Allgemeiner Wettkampf'!$B348="","",IF('Allgemeiner Wettkampf'!$C$10="","",'Allgemeiner Wettkampf'!$C$10))</f>
        <v/>
      </c>
    </row>
    <row r="176" spans="1:9" x14ac:dyDescent="0.2">
      <c r="A176" t="str">
        <f>IF('Allgemeiner Wettkampf'!$B349="","",'Allgemeiner Wettkampf'!B349)</f>
        <v/>
      </c>
      <c r="B176" t="str">
        <f>IF('Allgemeiner Wettkampf'!$B349="","",'Allgemeiner Wettkampf'!C349)</f>
        <v/>
      </c>
      <c r="C176" t="str">
        <f>IF('Allgemeiner Wettkampf'!$B349="","",'Allgemeiner Wettkampf'!D349)</f>
        <v/>
      </c>
      <c r="D176" t="str">
        <f>IF('Allgemeiner Wettkampf'!$B349="","",'Allgemeiner Wettkampf'!E349)</f>
        <v/>
      </c>
      <c r="F176" t="str" cm="1">
        <f t="array" ref="F176">IF('Allgemeiner Wettkampf'!$B349="","",INDEX('Allgemeiner Wettkampf'!$F$24:$M$24,MATCH(TRUE,'Allgemeiner Wettkampf'!$F349:$M349="X",0)))</f>
        <v/>
      </c>
      <c r="H176" t="str">
        <f>IF('Allgemeiner Wettkampf'!$B349="","",'Allgemeiner Wettkampf'!$C$9)</f>
        <v/>
      </c>
      <c r="I176" t="str">
        <f>IF('Allgemeiner Wettkampf'!$B349="","",IF('Allgemeiner Wettkampf'!$C$10="","",'Allgemeiner Wettkampf'!$C$10))</f>
        <v/>
      </c>
    </row>
    <row r="177" spans="1:9" x14ac:dyDescent="0.2">
      <c r="A177" t="str">
        <f>IF('Allgemeiner Wettkampf'!$B350="","",'Allgemeiner Wettkampf'!B350)</f>
        <v/>
      </c>
      <c r="B177" t="str">
        <f>IF('Allgemeiner Wettkampf'!$B350="","",'Allgemeiner Wettkampf'!C350)</f>
        <v/>
      </c>
      <c r="C177" t="str">
        <f>IF('Allgemeiner Wettkampf'!$B350="","",'Allgemeiner Wettkampf'!D350)</f>
        <v/>
      </c>
      <c r="D177" t="str">
        <f>IF('Allgemeiner Wettkampf'!$B350="","",'Allgemeiner Wettkampf'!E350)</f>
        <v/>
      </c>
      <c r="F177" t="str" cm="1">
        <f t="array" ref="F177">IF('Allgemeiner Wettkampf'!$B350="","",INDEX('Allgemeiner Wettkampf'!$F$24:$M$24,MATCH(TRUE,'Allgemeiner Wettkampf'!$F350:$M350="X",0)))</f>
        <v/>
      </c>
      <c r="H177" t="str">
        <f>IF('Allgemeiner Wettkampf'!$B350="","",'Allgemeiner Wettkampf'!$C$9)</f>
        <v/>
      </c>
      <c r="I177" t="str">
        <f>IF('Allgemeiner Wettkampf'!$B350="","",IF('Allgemeiner Wettkampf'!$C$10="","",'Allgemeiner Wettkampf'!$C$10))</f>
        <v/>
      </c>
    </row>
    <row r="178" spans="1:9" x14ac:dyDescent="0.2">
      <c r="A178" t="str">
        <f>IF('Allgemeiner Wettkampf'!$B351="","",'Allgemeiner Wettkampf'!B351)</f>
        <v/>
      </c>
      <c r="B178" t="str">
        <f>IF('Allgemeiner Wettkampf'!$B351="","",'Allgemeiner Wettkampf'!C351)</f>
        <v/>
      </c>
      <c r="C178" t="str">
        <f>IF('Allgemeiner Wettkampf'!$B351="","",'Allgemeiner Wettkampf'!D351)</f>
        <v/>
      </c>
      <c r="D178" t="str">
        <f>IF('Allgemeiner Wettkampf'!$B351="","",'Allgemeiner Wettkampf'!E351)</f>
        <v/>
      </c>
      <c r="F178" t="str" cm="1">
        <f t="array" ref="F178">IF('Allgemeiner Wettkampf'!$B351="","",INDEX('Allgemeiner Wettkampf'!$F$24:$M$24,MATCH(TRUE,'Allgemeiner Wettkampf'!$F351:$M351="X",0)))</f>
        <v/>
      </c>
      <c r="H178" t="str">
        <f>IF('Allgemeiner Wettkampf'!$B351="","",'Allgemeiner Wettkampf'!$C$9)</f>
        <v/>
      </c>
      <c r="I178" t="str">
        <f>IF('Allgemeiner Wettkampf'!$B351="","",IF('Allgemeiner Wettkampf'!$C$10="","",'Allgemeiner Wettkampf'!$C$10))</f>
        <v/>
      </c>
    </row>
    <row r="179" spans="1:9" x14ac:dyDescent="0.2">
      <c r="A179" t="str">
        <f>IF('Allgemeiner Wettkampf'!$B352="","",'Allgemeiner Wettkampf'!B352)</f>
        <v/>
      </c>
      <c r="B179" t="str">
        <f>IF('Allgemeiner Wettkampf'!$B352="","",'Allgemeiner Wettkampf'!C352)</f>
        <v/>
      </c>
      <c r="C179" t="str">
        <f>IF('Allgemeiner Wettkampf'!$B352="","",'Allgemeiner Wettkampf'!D352)</f>
        <v/>
      </c>
      <c r="D179" t="str">
        <f>IF('Allgemeiner Wettkampf'!$B352="","",'Allgemeiner Wettkampf'!E352)</f>
        <v/>
      </c>
      <c r="F179" t="str" cm="1">
        <f t="array" ref="F179">IF('Allgemeiner Wettkampf'!$B352="","",INDEX('Allgemeiner Wettkampf'!$F$24:$M$24,MATCH(TRUE,'Allgemeiner Wettkampf'!$F352:$M352="X",0)))</f>
        <v/>
      </c>
      <c r="H179" t="str">
        <f>IF('Allgemeiner Wettkampf'!$B352="","",'Allgemeiner Wettkampf'!$C$9)</f>
        <v/>
      </c>
      <c r="I179" t="str">
        <f>IF('Allgemeiner Wettkampf'!$B352="","",IF('Allgemeiner Wettkampf'!$C$10="","",'Allgemeiner Wettkampf'!$C$10))</f>
        <v/>
      </c>
    </row>
    <row r="180" spans="1:9" x14ac:dyDescent="0.2">
      <c r="A180" t="str">
        <f>IF('Allgemeiner Wettkampf'!$B353="","",'Allgemeiner Wettkampf'!B353)</f>
        <v/>
      </c>
      <c r="B180" t="str">
        <f>IF('Allgemeiner Wettkampf'!$B353="","",'Allgemeiner Wettkampf'!C353)</f>
        <v/>
      </c>
      <c r="C180" t="str">
        <f>IF('Allgemeiner Wettkampf'!$B353="","",'Allgemeiner Wettkampf'!D353)</f>
        <v/>
      </c>
      <c r="D180" t="str">
        <f>IF('Allgemeiner Wettkampf'!$B353="","",'Allgemeiner Wettkampf'!E353)</f>
        <v/>
      </c>
      <c r="F180" t="str" cm="1">
        <f t="array" ref="F180">IF('Allgemeiner Wettkampf'!$B353="","",INDEX('Allgemeiner Wettkampf'!$F$24:$M$24,MATCH(TRUE,'Allgemeiner Wettkampf'!$F353:$M353="X",0)))</f>
        <v/>
      </c>
      <c r="H180" t="str">
        <f>IF('Allgemeiner Wettkampf'!$B353="","",'Allgemeiner Wettkampf'!$C$9)</f>
        <v/>
      </c>
      <c r="I180" t="str">
        <f>IF('Allgemeiner Wettkampf'!$B353="","",IF('Allgemeiner Wettkampf'!$C$10="","",'Allgemeiner Wettkampf'!$C$10))</f>
        <v/>
      </c>
    </row>
    <row r="181" spans="1:9" x14ac:dyDescent="0.2">
      <c r="A181" t="str">
        <f>IF('Allgemeiner Wettkampf'!$B354="","",'Allgemeiner Wettkampf'!B354)</f>
        <v/>
      </c>
      <c r="B181" t="str">
        <f>IF('Allgemeiner Wettkampf'!$B354="","",'Allgemeiner Wettkampf'!C354)</f>
        <v/>
      </c>
      <c r="C181" t="str">
        <f>IF('Allgemeiner Wettkampf'!$B354="","",'Allgemeiner Wettkampf'!D354)</f>
        <v/>
      </c>
      <c r="D181" t="str">
        <f>IF('Allgemeiner Wettkampf'!$B354="","",'Allgemeiner Wettkampf'!E354)</f>
        <v/>
      </c>
      <c r="F181" t="str" cm="1">
        <f t="array" ref="F181">IF('Allgemeiner Wettkampf'!$B354="","",INDEX('Allgemeiner Wettkampf'!$F$24:$M$24,MATCH(TRUE,'Allgemeiner Wettkampf'!$F354:$M354="X",0)))</f>
        <v/>
      </c>
      <c r="H181" t="str">
        <f>IF('Allgemeiner Wettkampf'!$B354="","",'Allgemeiner Wettkampf'!$C$9)</f>
        <v/>
      </c>
      <c r="I181" t="str">
        <f>IF('Allgemeiner Wettkampf'!$B354="","",IF('Allgemeiner Wettkampf'!$C$10="","",'Allgemeiner Wettkampf'!$C$10))</f>
        <v/>
      </c>
    </row>
    <row r="182" spans="1:9" x14ac:dyDescent="0.2">
      <c r="A182" t="str">
        <f>IF('Allgemeiner Wettkampf'!$B355="","",'Allgemeiner Wettkampf'!B355)</f>
        <v/>
      </c>
      <c r="B182" t="str">
        <f>IF('Allgemeiner Wettkampf'!$B355="","",'Allgemeiner Wettkampf'!C355)</f>
        <v/>
      </c>
      <c r="C182" t="str">
        <f>IF('Allgemeiner Wettkampf'!$B355="","",'Allgemeiner Wettkampf'!D355)</f>
        <v/>
      </c>
      <c r="D182" t="str">
        <f>IF('Allgemeiner Wettkampf'!$B355="","",'Allgemeiner Wettkampf'!E355)</f>
        <v/>
      </c>
      <c r="F182" t="str" cm="1">
        <f t="array" ref="F182">IF('Allgemeiner Wettkampf'!$B355="","",INDEX('Allgemeiner Wettkampf'!$F$24:$M$24,MATCH(TRUE,'Allgemeiner Wettkampf'!$F355:$M355="X",0)))</f>
        <v/>
      </c>
      <c r="H182" t="str">
        <f>IF('Allgemeiner Wettkampf'!$B355="","",'Allgemeiner Wettkampf'!$C$9)</f>
        <v/>
      </c>
      <c r="I182" t="str">
        <f>IF('Allgemeiner Wettkampf'!$B355="","",IF('Allgemeiner Wettkampf'!$C$10="","",'Allgemeiner Wettkampf'!$C$10))</f>
        <v/>
      </c>
    </row>
    <row r="183" spans="1:9" x14ac:dyDescent="0.2">
      <c r="A183" t="str">
        <f>IF('Allgemeiner Wettkampf'!$B356="","",'Allgemeiner Wettkampf'!B356)</f>
        <v/>
      </c>
      <c r="B183" t="str">
        <f>IF('Allgemeiner Wettkampf'!$B356="","",'Allgemeiner Wettkampf'!C356)</f>
        <v/>
      </c>
      <c r="C183" t="str">
        <f>IF('Allgemeiner Wettkampf'!$B356="","",'Allgemeiner Wettkampf'!D356)</f>
        <v/>
      </c>
      <c r="D183" t="str">
        <f>IF('Allgemeiner Wettkampf'!$B356="","",'Allgemeiner Wettkampf'!E356)</f>
        <v/>
      </c>
      <c r="F183" t="str" cm="1">
        <f t="array" ref="F183">IF('Allgemeiner Wettkampf'!$B356="","",INDEX('Allgemeiner Wettkampf'!$F$24:$M$24,MATCH(TRUE,'Allgemeiner Wettkampf'!$F356:$M356="X",0)))</f>
        <v/>
      </c>
      <c r="H183" t="str">
        <f>IF('Allgemeiner Wettkampf'!$B356="","",'Allgemeiner Wettkampf'!$C$9)</f>
        <v/>
      </c>
      <c r="I183" t="str">
        <f>IF('Allgemeiner Wettkampf'!$B356="","",IF('Allgemeiner Wettkampf'!$C$10="","",'Allgemeiner Wettkampf'!$C$10))</f>
        <v/>
      </c>
    </row>
    <row r="184" spans="1:9" x14ac:dyDescent="0.2">
      <c r="A184" t="str">
        <f>IF('Allgemeiner Wettkampf'!$B357="","",'Allgemeiner Wettkampf'!B357)</f>
        <v/>
      </c>
      <c r="B184" t="str">
        <f>IF('Allgemeiner Wettkampf'!$B357="","",'Allgemeiner Wettkampf'!C357)</f>
        <v/>
      </c>
      <c r="C184" t="str">
        <f>IF('Allgemeiner Wettkampf'!$B357="","",'Allgemeiner Wettkampf'!D357)</f>
        <v/>
      </c>
      <c r="D184" t="str">
        <f>IF('Allgemeiner Wettkampf'!$B357="","",'Allgemeiner Wettkampf'!E357)</f>
        <v/>
      </c>
      <c r="F184" t="str" cm="1">
        <f t="array" ref="F184">IF('Allgemeiner Wettkampf'!$B357="","",INDEX('Allgemeiner Wettkampf'!$F$24:$M$24,MATCH(TRUE,'Allgemeiner Wettkampf'!$F357:$M357="X",0)))</f>
        <v/>
      </c>
      <c r="H184" t="str">
        <f>IF('Allgemeiner Wettkampf'!$B357="","",'Allgemeiner Wettkampf'!$C$9)</f>
        <v/>
      </c>
      <c r="I184" t="str">
        <f>IF('Allgemeiner Wettkampf'!$B357="","",IF('Allgemeiner Wettkampf'!$C$10="","",'Allgemeiner Wettkampf'!$C$10))</f>
        <v/>
      </c>
    </row>
    <row r="185" spans="1:9" x14ac:dyDescent="0.2">
      <c r="A185" t="str">
        <f>IF('Allgemeiner Wettkampf'!$B358="","",'Allgemeiner Wettkampf'!B358)</f>
        <v/>
      </c>
      <c r="B185" t="str">
        <f>IF('Allgemeiner Wettkampf'!$B358="","",'Allgemeiner Wettkampf'!C358)</f>
        <v/>
      </c>
      <c r="C185" t="str">
        <f>IF('Allgemeiner Wettkampf'!$B358="","",'Allgemeiner Wettkampf'!D358)</f>
        <v/>
      </c>
      <c r="D185" t="str">
        <f>IF('Allgemeiner Wettkampf'!$B358="","",'Allgemeiner Wettkampf'!E358)</f>
        <v/>
      </c>
      <c r="F185" t="str" cm="1">
        <f t="array" ref="F185">IF('Allgemeiner Wettkampf'!$B358="","",INDEX('Allgemeiner Wettkampf'!$F$24:$M$24,MATCH(TRUE,'Allgemeiner Wettkampf'!$F358:$M358="X",0)))</f>
        <v/>
      </c>
      <c r="H185" t="str">
        <f>IF('Allgemeiner Wettkampf'!$B358="","",'Allgemeiner Wettkampf'!$C$9)</f>
        <v/>
      </c>
      <c r="I185" t="str">
        <f>IF('Allgemeiner Wettkampf'!$B358="","",IF('Allgemeiner Wettkampf'!$C$10="","",'Allgemeiner Wettkampf'!$C$10))</f>
        <v/>
      </c>
    </row>
    <row r="186" spans="1:9" x14ac:dyDescent="0.2">
      <c r="A186" t="str">
        <f>IF('Allgemeiner Wettkampf'!$B359="","",'Allgemeiner Wettkampf'!B359)</f>
        <v/>
      </c>
      <c r="B186" t="str">
        <f>IF('Allgemeiner Wettkampf'!$B359="","",'Allgemeiner Wettkampf'!C359)</f>
        <v/>
      </c>
      <c r="C186" t="str">
        <f>IF('Allgemeiner Wettkampf'!$B359="","",'Allgemeiner Wettkampf'!D359)</f>
        <v/>
      </c>
      <c r="D186" t="str">
        <f>IF('Allgemeiner Wettkampf'!$B359="","",'Allgemeiner Wettkampf'!E359)</f>
        <v/>
      </c>
      <c r="F186" t="str" cm="1">
        <f t="array" ref="F186">IF('Allgemeiner Wettkampf'!$B359="","",INDEX('Allgemeiner Wettkampf'!$F$24:$M$24,MATCH(TRUE,'Allgemeiner Wettkampf'!$F359:$M359="X",0)))</f>
        <v/>
      </c>
      <c r="H186" t="str">
        <f>IF('Allgemeiner Wettkampf'!$B359="","",'Allgemeiner Wettkampf'!$C$9)</f>
        <v/>
      </c>
      <c r="I186" t="str">
        <f>IF('Allgemeiner Wettkampf'!$B359="","",IF('Allgemeiner Wettkampf'!$C$10="","",'Allgemeiner Wettkampf'!$C$10))</f>
        <v/>
      </c>
    </row>
    <row r="187" spans="1:9" x14ac:dyDescent="0.2">
      <c r="A187" t="str">
        <f>IF('Allgemeiner Wettkampf'!$B360="","",'Allgemeiner Wettkampf'!B360)</f>
        <v/>
      </c>
      <c r="B187" t="str">
        <f>IF('Allgemeiner Wettkampf'!$B360="","",'Allgemeiner Wettkampf'!C360)</f>
        <v/>
      </c>
      <c r="C187" t="str">
        <f>IF('Allgemeiner Wettkampf'!$B360="","",'Allgemeiner Wettkampf'!D360)</f>
        <v/>
      </c>
      <c r="D187" t="str">
        <f>IF('Allgemeiner Wettkampf'!$B360="","",'Allgemeiner Wettkampf'!E360)</f>
        <v/>
      </c>
      <c r="F187" t="str" cm="1">
        <f t="array" ref="F187">IF('Allgemeiner Wettkampf'!$B360="","",INDEX('Allgemeiner Wettkampf'!$F$24:$M$24,MATCH(TRUE,'Allgemeiner Wettkampf'!$F360:$M360="X",0)))</f>
        <v/>
      </c>
      <c r="H187" t="str">
        <f>IF('Allgemeiner Wettkampf'!$B360="","",'Allgemeiner Wettkampf'!$C$9)</f>
        <v/>
      </c>
      <c r="I187" t="str">
        <f>IF('Allgemeiner Wettkampf'!$B360="","",IF('Allgemeiner Wettkampf'!$C$10="","",'Allgemeiner Wettkampf'!$C$10))</f>
        <v/>
      </c>
    </row>
    <row r="188" spans="1:9" x14ac:dyDescent="0.2">
      <c r="A188" t="str">
        <f>IF('Allgemeiner Wettkampf'!$B361="","",'Allgemeiner Wettkampf'!B361)</f>
        <v/>
      </c>
      <c r="B188" t="str">
        <f>IF('Allgemeiner Wettkampf'!$B361="","",'Allgemeiner Wettkampf'!C361)</f>
        <v/>
      </c>
      <c r="C188" t="str">
        <f>IF('Allgemeiner Wettkampf'!$B361="","",'Allgemeiner Wettkampf'!D361)</f>
        <v/>
      </c>
      <c r="D188" t="str">
        <f>IF('Allgemeiner Wettkampf'!$B361="","",'Allgemeiner Wettkampf'!E361)</f>
        <v/>
      </c>
      <c r="F188" t="str" cm="1">
        <f t="array" ref="F188">IF('Allgemeiner Wettkampf'!$B361="","",INDEX('Allgemeiner Wettkampf'!$F$24:$M$24,MATCH(TRUE,'Allgemeiner Wettkampf'!$F361:$M361="X",0)))</f>
        <v/>
      </c>
      <c r="H188" t="str">
        <f>IF('Allgemeiner Wettkampf'!$B361="","",'Allgemeiner Wettkampf'!$C$9)</f>
        <v/>
      </c>
      <c r="I188" t="str">
        <f>IF('Allgemeiner Wettkampf'!$B361="","",IF('Allgemeiner Wettkampf'!$C$10="","",'Allgemeiner Wettkampf'!$C$10))</f>
        <v/>
      </c>
    </row>
    <row r="189" spans="1:9" x14ac:dyDescent="0.2">
      <c r="A189" t="str">
        <f>IF('Allgemeiner Wettkampf'!$B362="","",'Allgemeiner Wettkampf'!B362)</f>
        <v/>
      </c>
      <c r="B189" t="str">
        <f>IF('Allgemeiner Wettkampf'!$B362="","",'Allgemeiner Wettkampf'!C362)</f>
        <v/>
      </c>
      <c r="C189" t="str">
        <f>IF('Allgemeiner Wettkampf'!$B362="","",'Allgemeiner Wettkampf'!D362)</f>
        <v/>
      </c>
      <c r="D189" t="str">
        <f>IF('Allgemeiner Wettkampf'!$B362="","",'Allgemeiner Wettkampf'!E362)</f>
        <v/>
      </c>
      <c r="F189" t="str" cm="1">
        <f t="array" ref="F189">IF('Allgemeiner Wettkampf'!$B362="","",INDEX('Allgemeiner Wettkampf'!$F$24:$M$24,MATCH(TRUE,'Allgemeiner Wettkampf'!$F362:$M362="X",0)))</f>
        <v/>
      </c>
      <c r="H189" t="str">
        <f>IF('Allgemeiner Wettkampf'!$B362="","",'Allgemeiner Wettkampf'!$C$9)</f>
        <v/>
      </c>
      <c r="I189" t="str">
        <f>IF('Allgemeiner Wettkampf'!$B362="","",IF('Allgemeiner Wettkampf'!$C$10="","",'Allgemeiner Wettkampf'!$C$10))</f>
        <v/>
      </c>
    </row>
    <row r="190" spans="1:9" x14ac:dyDescent="0.2">
      <c r="A190" t="str">
        <f>IF('Allgemeiner Wettkampf'!$B363="","",'Allgemeiner Wettkampf'!B363)</f>
        <v/>
      </c>
      <c r="B190" t="str">
        <f>IF('Allgemeiner Wettkampf'!$B363="","",'Allgemeiner Wettkampf'!C363)</f>
        <v/>
      </c>
      <c r="C190" t="str">
        <f>IF('Allgemeiner Wettkampf'!$B363="","",'Allgemeiner Wettkampf'!D363)</f>
        <v/>
      </c>
      <c r="D190" t="str">
        <f>IF('Allgemeiner Wettkampf'!$B363="","",'Allgemeiner Wettkampf'!E363)</f>
        <v/>
      </c>
      <c r="F190" t="str" cm="1">
        <f t="array" ref="F190">IF('Allgemeiner Wettkampf'!$B363="","",INDEX('Allgemeiner Wettkampf'!$F$24:$M$24,MATCH(TRUE,'Allgemeiner Wettkampf'!$F363:$M363="X",0)))</f>
        <v/>
      </c>
      <c r="H190" t="str">
        <f>IF('Allgemeiner Wettkampf'!$B363="","",'Allgemeiner Wettkampf'!$C$9)</f>
        <v/>
      </c>
      <c r="I190" t="str">
        <f>IF('Allgemeiner Wettkampf'!$B363="","",IF('Allgemeiner Wettkampf'!$C$10="","",'Allgemeiner Wettkampf'!$C$10))</f>
        <v/>
      </c>
    </row>
    <row r="191" spans="1:9" x14ac:dyDescent="0.2">
      <c r="A191" t="str">
        <f>IF('Allgemeiner Wettkampf'!$B364="","",'Allgemeiner Wettkampf'!B364)</f>
        <v/>
      </c>
      <c r="B191" t="str">
        <f>IF('Allgemeiner Wettkampf'!$B364="","",'Allgemeiner Wettkampf'!C364)</f>
        <v/>
      </c>
      <c r="C191" t="str">
        <f>IF('Allgemeiner Wettkampf'!$B364="","",'Allgemeiner Wettkampf'!D364)</f>
        <v/>
      </c>
      <c r="D191" t="str">
        <f>IF('Allgemeiner Wettkampf'!$B364="","",'Allgemeiner Wettkampf'!E364)</f>
        <v/>
      </c>
      <c r="F191" t="str" cm="1">
        <f t="array" ref="F191">IF('Allgemeiner Wettkampf'!$B364="","",INDEX('Allgemeiner Wettkampf'!$F$24:$M$24,MATCH(TRUE,'Allgemeiner Wettkampf'!$F364:$M364="X",0)))</f>
        <v/>
      </c>
      <c r="H191" t="str">
        <f>IF('Allgemeiner Wettkampf'!$B364="","",'Allgemeiner Wettkampf'!$C$9)</f>
        <v/>
      </c>
      <c r="I191" t="str">
        <f>IF('Allgemeiner Wettkampf'!$B364="","",IF('Allgemeiner Wettkampf'!$C$10="","",'Allgemeiner Wettkampf'!$C$10))</f>
        <v/>
      </c>
    </row>
    <row r="192" spans="1:9" x14ac:dyDescent="0.2">
      <c r="A192" t="str">
        <f>IF('Allgemeiner Wettkampf'!$B365="","",'Allgemeiner Wettkampf'!B365)</f>
        <v/>
      </c>
      <c r="B192" t="str">
        <f>IF('Allgemeiner Wettkampf'!$B365="","",'Allgemeiner Wettkampf'!C365)</f>
        <v/>
      </c>
      <c r="C192" t="str">
        <f>IF('Allgemeiner Wettkampf'!$B365="","",'Allgemeiner Wettkampf'!D365)</f>
        <v/>
      </c>
      <c r="D192" t="str">
        <f>IF('Allgemeiner Wettkampf'!$B365="","",'Allgemeiner Wettkampf'!E365)</f>
        <v/>
      </c>
      <c r="F192" t="str" cm="1">
        <f t="array" ref="F192">IF('Allgemeiner Wettkampf'!$B365="","",INDEX('Allgemeiner Wettkampf'!$F$24:$M$24,MATCH(TRUE,'Allgemeiner Wettkampf'!$F365:$M365="X",0)))</f>
        <v/>
      </c>
      <c r="H192" t="str">
        <f>IF('Allgemeiner Wettkampf'!$B365="","",'Allgemeiner Wettkampf'!$C$9)</f>
        <v/>
      </c>
      <c r="I192" t="str">
        <f>IF('Allgemeiner Wettkampf'!$B365="","",IF('Allgemeiner Wettkampf'!$C$10="","",'Allgemeiner Wettkampf'!$C$10))</f>
        <v/>
      </c>
    </row>
    <row r="193" spans="1:9" x14ac:dyDescent="0.2">
      <c r="A193" t="str">
        <f>IF('Allgemeiner Wettkampf'!$B366="","",'Allgemeiner Wettkampf'!B366)</f>
        <v/>
      </c>
      <c r="B193" t="str">
        <f>IF('Allgemeiner Wettkampf'!$B366="","",'Allgemeiner Wettkampf'!C366)</f>
        <v/>
      </c>
      <c r="C193" t="str">
        <f>IF('Allgemeiner Wettkampf'!$B366="","",'Allgemeiner Wettkampf'!D366)</f>
        <v/>
      </c>
      <c r="D193" t="str">
        <f>IF('Allgemeiner Wettkampf'!$B366="","",'Allgemeiner Wettkampf'!E366)</f>
        <v/>
      </c>
      <c r="F193" t="str" cm="1">
        <f t="array" ref="F193">IF('Allgemeiner Wettkampf'!$B366="","",INDEX('Allgemeiner Wettkampf'!$F$24:$M$24,MATCH(TRUE,'Allgemeiner Wettkampf'!$F366:$M366="X",0)))</f>
        <v/>
      </c>
      <c r="H193" t="str">
        <f>IF('Allgemeiner Wettkampf'!$B366="","",'Allgemeiner Wettkampf'!$C$9)</f>
        <v/>
      </c>
      <c r="I193" t="str">
        <f>IF('Allgemeiner Wettkampf'!$B366="","",IF('Allgemeiner Wettkampf'!$C$10="","",'Allgemeiner Wettkampf'!$C$10))</f>
        <v/>
      </c>
    </row>
    <row r="194" spans="1:9" x14ac:dyDescent="0.2">
      <c r="A194" t="str">
        <f>IF('Allgemeiner Wettkampf'!$B367="","",'Allgemeiner Wettkampf'!B367)</f>
        <v/>
      </c>
      <c r="B194" t="str">
        <f>IF('Allgemeiner Wettkampf'!$B367="","",'Allgemeiner Wettkampf'!C367)</f>
        <v/>
      </c>
      <c r="C194" t="str">
        <f>IF('Allgemeiner Wettkampf'!$B367="","",'Allgemeiner Wettkampf'!D367)</f>
        <v/>
      </c>
      <c r="D194" t="str">
        <f>IF('Allgemeiner Wettkampf'!$B367="","",'Allgemeiner Wettkampf'!E367)</f>
        <v/>
      </c>
      <c r="F194" t="str" cm="1">
        <f t="array" ref="F194">IF('Allgemeiner Wettkampf'!$B367="","",INDEX('Allgemeiner Wettkampf'!$F$24:$M$24,MATCH(TRUE,'Allgemeiner Wettkampf'!$F367:$M367="X",0)))</f>
        <v/>
      </c>
      <c r="H194" t="str">
        <f>IF('Allgemeiner Wettkampf'!$B367="","",'Allgemeiner Wettkampf'!$C$9)</f>
        <v/>
      </c>
      <c r="I194" t="str">
        <f>IF('Allgemeiner Wettkampf'!$B367="","",IF('Allgemeiner Wettkampf'!$C$10="","",'Allgemeiner Wettkampf'!$C$10))</f>
        <v/>
      </c>
    </row>
    <row r="195" spans="1:9" x14ac:dyDescent="0.2">
      <c r="A195" t="str">
        <f>IF('Allgemeiner Wettkampf'!$B368="","",'Allgemeiner Wettkampf'!B368)</f>
        <v/>
      </c>
      <c r="B195" t="str">
        <f>IF('Allgemeiner Wettkampf'!$B368="","",'Allgemeiner Wettkampf'!C368)</f>
        <v/>
      </c>
      <c r="C195" t="str">
        <f>IF('Allgemeiner Wettkampf'!$B368="","",'Allgemeiner Wettkampf'!D368)</f>
        <v/>
      </c>
      <c r="D195" t="str">
        <f>IF('Allgemeiner Wettkampf'!$B368="","",'Allgemeiner Wettkampf'!E368)</f>
        <v/>
      </c>
      <c r="F195" t="str" cm="1">
        <f t="array" ref="F195">IF('Allgemeiner Wettkampf'!$B368="","",INDEX('Allgemeiner Wettkampf'!$F$24:$M$24,MATCH(TRUE,'Allgemeiner Wettkampf'!$F368:$M368="X",0)))</f>
        <v/>
      </c>
      <c r="H195" t="str">
        <f>IF('Allgemeiner Wettkampf'!$B368="","",'Allgemeiner Wettkampf'!$C$9)</f>
        <v/>
      </c>
      <c r="I195" t="str">
        <f>IF('Allgemeiner Wettkampf'!$B368="","",IF('Allgemeiner Wettkampf'!$C$10="","",'Allgemeiner Wettkampf'!$C$10))</f>
        <v/>
      </c>
    </row>
    <row r="196" spans="1:9" x14ac:dyDescent="0.2">
      <c r="A196" t="str">
        <f>IF('Allgemeiner Wettkampf'!$B369="","",'Allgemeiner Wettkampf'!B369)</f>
        <v/>
      </c>
      <c r="B196" t="str">
        <f>IF('Allgemeiner Wettkampf'!$B369="","",'Allgemeiner Wettkampf'!C369)</f>
        <v/>
      </c>
      <c r="C196" t="str">
        <f>IF('Allgemeiner Wettkampf'!$B369="","",'Allgemeiner Wettkampf'!D369)</f>
        <v/>
      </c>
      <c r="D196" t="str">
        <f>IF('Allgemeiner Wettkampf'!$B369="","",'Allgemeiner Wettkampf'!E369)</f>
        <v/>
      </c>
      <c r="F196" t="str" cm="1">
        <f t="array" ref="F196">IF('Allgemeiner Wettkampf'!$B369="","",INDEX('Allgemeiner Wettkampf'!$F$24:$M$24,MATCH(TRUE,'Allgemeiner Wettkampf'!$F369:$M369="X",0)))</f>
        <v/>
      </c>
      <c r="H196" t="str">
        <f>IF('Allgemeiner Wettkampf'!$B369="","",'Allgemeiner Wettkampf'!$C$9)</f>
        <v/>
      </c>
      <c r="I196" t="str">
        <f>IF('Allgemeiner Wettkampf'!$B369="","",IF('Allgemeiner Wettkampf'!$C$10="","",'Allgemeiner Wettkampf'!$C$10))</f>
        <v/>
      </c>
    </row>
    <row r="197" spans="1:9" x14ac:dyDescent="0.2">
      <c r="A197" t="str">
        <f>IF('Allgemeiner Wettkampf'!$B370="","",'Allgemeiner Wettkampf'!B370)</f>
        <v/>
      </c>
      <c r="B197" t="str">
        <f>IF('Allgemeiner Wettkampf'!$B370="","",'Allgemeiner Wettkampf'!C370)</f>
        <v/>
      </c>
      <c r="C197" t="str">
        <f>IF('Allgemeiner Wettkampf'!$B370="","",'Allgemeiner Wettkampf'!D370)</f>
        <v/>
      </c>
      <c r="D197" t="str">
        <f>IF('Allgemeiner Wettkampf'!$B370="","",'Allgemeiner Wettkampf'!E370)</f>
        <v/>
      </c>
      <c r="F197" t="str" cm="1">
        <f t="array" ref="F197">IF('Allgemeiner Wettkampf'!$B370="","",INDEX('Allgemeiner Wettkampf'!$F$24:$M$24,MATCH(TRUE,'Allgemeiner Wettkampf'!$F370:$M370="X",0)))</f>
        <v/>
      </c>
      <c r="H197" t="str">
        <f>IF('Allgemeiner Wettkampf'!$B370="","",'Allgemeiner Wettkampf'!$C$9)</f>
        <v/>
      </c>
      <c r="I197" t="str">
        <f>IF('Allgemeiner Wettkampf'!$B370="","",IF('Allgemeiner Wettkampf'!$C$10="","",'Allgemeiner Wettkampf'!$C$10))</f>
        <v/>
      </c>
    </row>
    <row r="198" spans="1:9" x14ac:dyDescent="0.2">
      <c r="A198" t="str">
        <f>IF('Allgemeiner Wettkampf'!$B371="","",'Allgemeiner Wettkampf'!B371)</f>
        <v/>
      </c>
      <c r="B198" t="str">
        <f>IF('Allgemeiner Wettkampf'!$B371="","",'Allgemeiner Wettkampf'!C371)</f>
        <v/>
      </c>
      <c r="C198" t="str">
        <f>IF('Allgemeiner Wettkampf'!$B371="","",'Allgemeiner Wettkampf'!D371)</f>
        <v/>
      </c>
      <c r="D198" t="str">
        <f>IF('Allgemeiner Wettkampf'!$B371="","",'Allgemeiner Wettkampf'!E371)</f>
        <v/>
      </c>
      <c r="F198" t="str" cm="1">
        <f t="array" ref="F198">IF('Allgemeiner Wettkampf'!$B371="","",INDEX('Allgemeiner Wettkampf'!$F$24:$M$24,MATCH(TRUE,'Allgemeiner Wettkampf'!$F371:$M371="X",0)))</f>
        <v/>
      </c>
      <c r="H198" t="str">
        <f>IF('Allgemeiner Wettkampf'!$B371="","",'Allgemeiner Wettkampf'!$C$9)</f>
        <v/>
      </c>
      <c r="I198" t="str">
        <f>IF('Allgemeiner Wettkampf'!$B371="","",IF('Allgemeiner Wettkampf'!$C$10="","",'Allgemeiner Wettkampf'!$C$10))</f>
        <v/>
      </c>
    </row>
    <row r="199" spans="1:9" x14ac:dyDescent="0.2">
      <c r="A199" t="str">
        <f>IF('Allgemeiner Wettkampf'!$B372="","",'Allgemeiner Wettkampf'!B372)</f>
        <v/>
      </c>
      <c r="B199" t="str">
        <f>IF('Allgemeiner Wettkampf'!$B372="","",'Allgemeiner Wettkampf'!C372)</f>
        <v/>
      </c>
      <c r="C199" t="str">
        <f>IF('Allgemeiner Wettkampf'!$B372="","",'Allgemeiner Wettkampf'!D372)</f>
        <v/>
      </c>
      <c r="D199" t="str">
        <f>IF('Allgemeiner Wettkampf'!$B372="","",'Allgemeiner Wettkampf'!E372)</f>
        <v/>
      </c>
      <c r="F199" t="str" cm="1">
        <f t="array" ref="F199">IF('Allgemeiner Wettkampf'!$B372="","",INDEX('Allgemeiner Wettkampf'!$F$24:$M$24,MATCH(TRUE,'Allgemeiner Wettkampf'!$F372:$M372="X",0)))</f>
        <v/>
      </c>
      <c r="H199" t="str">
        <f>IF('Allgemeiner Wettkampf'!$B372="","",'Allgemeiner Wettkampf'!$C$9)</f>
        <v/>
      </c>
      <c r="I199" t="str">
        <f>IF('Allgemeiner Wettkampf'!$B372="","",IF('Allgemeiner Wettkampf'!$C$10="","",'Allgemeiner Wettkampf'!$C$10))</f>
        <v/>
      </c>
    </row>
    <row r="200" spans="1:9" x14ac:dyDescent="0.2">
      <c r="A200" t="str">
        <f>IF('Allgemeiner Wettkampf'!$B373="","",'Allgemeiner Wettkampf'!B373)</f>
        <v/>
      </c>
      <c r="B200" t="str">
        <f>IF('Allgemeiner Wettkampf'!$B373="","",'Allgemeiner Wettkampf'!C373)</f>
        <v/>
      </c>
      <c r="C200" t="str">
        <f>IF('Allgemeiner Wettkampf'!$B373="","",'Allgemeiner Wettkampf'!D373)</f>
        <v/>
      </c>
      <c r="D200" t="str">
        <f>IF('Allgemeiner Wettkampf'!$B373="","",'Allgemeiner Wettkampf'!E373)</f>
        <v/>
      </c>
      <c r="F200" t="str" cm="1">
        <f t="array" ref="F200">IF('Allgemeiner Wettkampf'!$B373="","",INDEX('Allgemeiner Wettkampf'!$F$24:$M$24,MATCH(TRUE,'Allgemeiner Wettkampf'!$F373:$M373="X",0)))</f>
        <v/>
      </c>
      <c r="H200" t="str">
        <f>IF('Allgemeiner Wettkampf'!$B373="","",'Allgemeiner Wettkampf'!$C$9)</f>
        <v/>
      </c>
      <c r="I200" t="str">
        <f>IF('Allgemeiner Wettkampf'!$B373="","",IF('Allgemeiner Wettkampf'!$C$10="","",'Allgemeiner Wettkampf'!$C$10))</f>
        <v/>
      </c>
    </row>
    <row r="201" spans="1:9" x14ac:dyDescent="0.2">
      <c r="A201" t="str">
        <f>IF('Allgemeiner Wettkampf'!$B374="","",'Allgemeiner Wettkampf'!B374)</f>
        <v/>
      </c>
      <c r="B201" t="str">
        <f>IF('Allgemeiner Wettkampf'!$B374="","",'Allgemeiner Wettkampf'!C374)</f>
        <v/>
      </c>
      <c r="C201" t="str">
        <f>IF('Allgemeiner Wettkampf'!$B374="","",'Allgemeiner Wettkampf'!D374)</f>
        <v/>
      </c>
      <c r="D201" t="str">
        <f>IF('Allgemeiner Wettkampf'!$B374="","",'Allgemeiner Wettkampf'!E374)</f>
        <v/>
      </c>
      <c r="F201" t="str" cm="1">
        <f t="array" ref="F201">IF('Allgemeiner Wettkampf'!$B374="","",INDEX('Allgemeiner Wettkampf'!$F$24:$M$24,MATCH(TRUE,'Allgemeiner Wettkampf'!$F374:$M374="X",0)))</f>
        <v/>
      </c>
      <c r="H201" t="str">
        <f>IF('Allgemeiner Wettkampf'!$B374="","",'Allgemeiner Wettkampf'!$C$9)</f>
        <v/>
      </c>
      <c r="I201" t="str">
        <f>IF('Allgemeiner Wettkampf'!$B374="","",IF('Allgemeiner Wettkampf'!$C$10="","",'Allgemeiner Wettkampf'!$C$10))</f>
        <v/>
      </c>
    </row>
    <row r="202" spans="1:9" x14ac:dyDescent="0.2">
      <c r="A202" t="str">
        <f>IF('Allgemeiner Wettkampf'!$B375="","",'Allgemeiner Wettkampf'!B375)</f>
        <v/>
      </c>
      <c r="B202" t="str">
        <f>IF('Allgemeiner Wettkampf'!$B375="","",'Allgemeiner Wettkampf'!C375)</f>
        <v/>
      </c>
      <c r="C202" t="str">
        <f>IF('Allgemeiner Wettkampf'!$B375="","",'Allgemeiner Wettkampf'!D375)</f>
        <v/>
      </c>
      <c r="D202" t="str">
        <f>IF('Allgemeiner Wettkampf'!$B375="","",'Allgemeiner Wettkampf'!E375)</f>
        <v/>
      </c>
      <c r="F202" t="str" cm="1">
        <f t="array" ref="F202">IF('Allgemeiner Wettkampf'!$B375="","",INDEX('Allgemeiner Wettkampf'!$F$24:$M$24,MATCH(TRUE,'Allgemeiner Wettkampf'!$F375:$M375="X",0)))</f>
        <v/>
      </c>
      <c r="H202" t="str">
        <f>IF('Allgemeiner Wettkampf'!$B375="","",'Allgemeiner Wettkampf'!$C$9)</f>
        <v/>
      </c>
      <c r="I202" t="str">
        <f>IF('Allgemeiner Wettkampf'!$B375="","",IF('Allgemeiner Wettkampf'!$C$10="","",'Allgemeiner Wettkampf'!$C$10))</f>
        <v/>
      </c>
    </row>
    <row r="203" spans="1:9" x14ac:dyDescent="0.2">
      <c r="A203" t="str">
        <f>IF('Allgemeiner Wettkampf'!$B376="","",'Allgemeiner Wettkampf'!B376)</f>
        <v/>
      </c>
      <c r="B203" t="str">
        <f>IF('Allgemeiner Wettkampf'!$B376="","",'Allgemeiner Wettkampf'!C376)</f>
        <v/>
      </c>
      <c r="C203" t="str">
        <f>IF('Allgemeiner Wettkampf'!$B376="","",'Allgemeiner Wettkampf'!D376)</f>
        <v/>
      </c>
      <c r="D203" t="str">
        <f>IF('Allgemeiner Wettkampf'!$B376="","",'Allgemeiner Wettkampf'!E376)</f>
        <v/>
      </c>
      <c r="F203" t="str" cm="1">
        <f t="array" ref="F203">IF('Allgemeiner Wettkampf'!$B376="","",INDEX('Allgemeiner Wettkampf'!$F$24:$M$24,MATCH(TRUE,'Allgemeiner Wettkampf'!$F376:$M376="X",0)))</f>
        <v/>
      </c>
      <c r="H203" t="str">
        <f>IF('Allgemeiner Wettkampf'!$B376="","",'Allgemeiner Wettkampf'!$C$9)</f>
        <v/>
      </c>
      <c r="I203" t="str">
        <f>IF('Allgemeiner Wettkampf'!$B376="","",IF('Allgemeiner Wettkampf'!$C$10="","",'Allgemeiner Wettkampf'!$C$10))</f>
        <v/>
      </c>
    </row>
    <row r="204" spans="1:9" x14ac:dyDescent="0.2">
      <c r="A204" t="str">
        <f>IF('Allgemeiner Wettkampf'!$B377="","",'Allgemeiner Wettkampf'!B377)</f>
        <v/>
      </c>
      <c r="B204" t="str">
        <f>IF('Allgemeiner Wettkampf'!$B377="","",'Allgemeiner Wettkampf'!C377)</f>
        <v/>
      </c>
      <c r="C204" t="str">
        <f>IF('Allgemeiner Wettkampf'!$B377="","",'Allgemeiner Wettkampf'!D377)</f>
        <v/>
      </c>
      <c r="D204" t="str">
        <f>IF('Allgemeiner Wettkampf'!$B377="","",'Allgemeiner Wettkampf'!E377)</f>
        <v/>
      </c>
      <c r="F204" t="str" cm="1">
        <f t="array" ref="F204">IF('Allgemeiner Wettkampf'!$B377="","",INDEX('Allgemeiner Wettkampf'!$F$24:$M$24,MATCH(TRUE,'Allgemeiner Wettkampf'!$F377:$M377="X",0)))</f>
        <v/>
      </c>
      <c r="H204" t="str">
        <f>IF('Allgemeiner Wettkampf'!$B377="","",'Allgemeiner Wettkampf'!$C$9)</f>
        <v/>
      </c>
      <c r="I204" t="str">
        <f>IF('Allgemeiner Wettkampf'!$B377="","",IF('Allgemeiner Wettkampf'!$C$10="","",'Allgemeiner Wettkampf'!$C$10))</f>
        <v/>
      </c>
    </row>
    <row r="205" spans="1:9" x14ac:dyDescent="0.2">
      <c r="A205" t="str">
        <f>IF('Allgemeiner Wettkampf'!$B378="","",'Allgemeiner Wettkampf'!B378)</f>
        <v/>
      </c>
      <c r="B205" t="str">
        <f>IF('Allgemeiner Wettkampf'!$B378="","",'Allgemeiner Wettkampf'!C378)</f>
        <v/>
      </c>
      <c r="C205" t="str">
        <f>IF('Allgemeiner Wettkampf'!$B378="","",'Allgemeiner Wettkampf'!D378)</f>
        <v/>
      </c>
      <c r="D205" t="str">
        <f>IF('Allgemeiner Wettkampf'!$B378="","",'Allgemeiner Wettkampf'!E378)</f>
        <v/>
      </c>
      <c r="F205" t="str" cm="1">
        <f t="array" ref="F205">IF('Allgemeiner Wettkampf'!$B378="","",INDEX('Allgemeiner Wettkampf'!$F$24:$M$24,MATCH(TRUE,'Allgemeiner Wettkampf'!$F378:$M378="X",0)))</f>
        <v/>
      </c>
      <c r="H205" t="str">
        <f>IF('Allgemeiner Wettkampf'!$B378="","",'Allgemeiner Wettkampf'!$C$9)</f>
        <v/>
      </c>
      <c r="I205" t="str">
        <f>IF('Allgemeiner Wettkampf'!$B378="","",IF('Allgemeiner Wettkampf'!$C$10="","",'Allgemeiner Wettkampf'!$C$10))</f>
        <v/>
      </c>
    </row>
    <row r="206" spans="1:9" x14ac:dyDescent="0.2">
      <c r="A206" t="str">
        <f>IF('Allgemeiner Wettkampf'!$B379="","",'Allgemeiner Wettkampf'!B379)</f>
        <v/>
      </c>
      <c r="B206" t="str">
        <f>IF('Allgemeiner Wettkampf'!$B379="","",'Allgemeiner Wettkampf'!C379)</f>
        <v/>
      </c>
      <c r="C206" t="str">
        <f>IF('Allgemeiner Wettkampf'!$B379="","",'Allgemeiner Wettkampf'!D379)</f>
        <v/>
      </c>
      <c r="D206" t="str">
        <f>IF('Allgemeiner Wettkampf'!$B379="","",'Allgemeiner Wettkampf'!E379)</f>
        <v/>
      </c>
      <c r="F206" t="str" cm="1">
        <f t="array" ref="F206">IF('Allgemeiner Wettkampf'!$B379="","",INDEX('Allgemeiner Wettkampf'!$F$24:$M$24,MATCH(TRUE,'Allgemeiner Wettkampf'!$F379:$M379="X",0)))</f>
        <v/>
      </c>
      <c r="H206" t="str">
        <f>IF('Allgemeiner Wettkampf'!$B379="","",'Allgemeiner Wettkampf'!$C$9)</f>
        <v/>
      </c>
      <c r="I206" t="str">
        <f>IF('Allgemeiner Wettkampf'!$B379="","",IF('Allgemeiner Wettkampf'!$C$10="","",'Allgemeiner Wettkampf'!$C$10))</f>
        <v/>
      </c>
    </row>
    <row r="207" spans="1:9" x14ac:dyDescent="0.2">
      <c r="A207" t="str">
        <f>IF('Allgemeiner Wettkampf'!$B380="","",'Allgemeiner Wettkampf'!B380)</f>
        <v/>
      </c>
      <c r="B207" t="str">
        <f>IF('Allgemeiner Wettkampf'!$B380="","",'Allgemeiner Wettkampf'!C380)</f>
        <v/>
      </c>
      <c r="C207" t="str">
        <f>IF('Allgemeiner Wettkampf'!$B380="","",'Allgemeiner Wettkampf'!D380)</f>
        <v/>
      </c>
      <c r="D207" t="str">
        <f>IF('Allgemeiner Wettkampf'!$B380="","",'Allgemeiner Wettkampf'!E380)</f>
        <v/>
      </c>
      <c r="F207" t="str" cm="1">
        <f t="array" ref="F207">IF('Allgemeiner Wettkampf'!$B380="","",INDEX('Allgemeiner Wettkampf'!$F$24:$M$24,MATCH(TRUE,'Allgemeiner Wettkampf'!$F380:$M380="X",0)))</f>
        <v/>
      </c>
      <c r="H207" t="str">
        <f>IF('Allgemeiner Wettkampf'!$B380="","",'Allgemeiner Wettkampf'!$C$9)</f>
        <v/>
      </c>
      <c r="I207" t="str">
        <f>IF('Allgemeiner Wettkampf'!$B380="","",IF('Allgemeiner Wettkampf'!$C$10="","",'Allgemeiner Wettkampf'!$C$10))</f>
        <v/>
      </c>
    </row>
    <row r="208" spans="1:9" x14ac:dyDescent="0.2">
      <c r="A208" t="str">
        <f>IF('Allgemeiner Wettkampf'!$B381="","",'Allgemeiner Wettkampf'!B381)</f>
        <v/>
      </c>
      <c r="B208" t="str">
        <f>IF('Allgemeiner Wettkampf'!$B381="","",'Allgemeiner Wettkampf'!C381)</f>
        <v/>
      </c>
      <c r="C208" t="str">
        <f>IF('Allgemeiner Wettkampf'!$B381="","",'Allgemeiner Wettkampf'!D381)</f>
        <v/>
      </c>
      <c r="D208" t="str">
        <f>IF('Allgemeiner Wettkampf'!$B381="","",'Allgemeiner Wettkampf'!E381)</f>
        <v/>
      </c>
      <c r="F208" t="str" cm="1">
        <f t="array" ref="F208">IF('Allgemeiner Wettkampf'!$B381="","",INDEX('Allgemeiner Wettkampf'!$F$24:$M$24,MATCH(TRUE,'Allgemeiner Wettkampf'!$F381:$M381="X",0)))</f>
        <v/>
      </c>
      <c r="H208" t="str">
        <f>IF('Allgemeiner Wettkampf'!$B381="","",'Allgemeiner Wettkampf'!$C$9)</f>
        <v/>
      </c>
      <c r="I208" t="str">
        <f>IF('Allgemeiner Wettkampf'!$B381="","",IF('Allgemeiner Wettkampf'!$C$10="","",'Allgemeiner Wettkampf'!$C$10))</f>
        <v/>
      </c>
    </row>
    <row r="209" spans="1:9" x14ac:dyDescent="0.2">
      <c r="A209" t="str">
        <f>IF('Allgemeiner Wettkampf'!$B382="","",'Allgemeiner Wettkampf'!B382)</f>
        <v/>
      </c>
      <c r="B209" t="str">
        <f>IF('Allgemeiner Wettkampf'!$B382="","",'Allgemeiner Wettkampf'!C382)</f>
        <v/>
      </c>
      <c r="C209" t="str">
        <f>IF('Allgemeiner Wettkampf'!$B382="","",'Allgemeiner Wettkampf'!D382)</f>
        <v/>
      </c>
      <c r="D209" t="str">
        <f>IF('Allgemeiner Wettkampf'!$B382="","",'Allgemeiner Wettkampf'!E382)</f>
        <v/>
      </c>
      <c r="F209" t="str" cm="1">
        <f t="array" ref="F209">IF('Allgemeiner Wettkampf'!$B382="","",INDEX('Allgemeiner Wettkampf'!$F$24:$M$24,MATCH(TRUE,'Allgemeiner Wettkampf'!$F382:$M382="X",0)))</f>
        <v/>
      </c>
      <c r="H209" t="str">
        <f>IF('Allgemeiner Wettkampf'!$B382="","",'Allgemeiner Wettkampf'!$C$9)</f>
        <v/>
      </c>
      <c r="I209" t="str">
        <f>IF('Allgemeiner Wettkampf'!$B382="","",IF('Allgemeiner Wettkampf'!$C$10="","",'Allgemeiner Wettkampf'!$C$10))</f>
        <v/>
      </c>
    </row>
    <row r="210" spans="1:9" x14ac:dyDescent="0.2">
      <c r="A210" t="str">
        <f>IF('Allgemeiner Wettkampf'!$B383="","",'Allgemeiner Wettkampf'!B383)</f>
        <v/>
      </c>
      <c r="B210" t="str">
        <f>IF('Allgemeiner Wettkampf'!$B383="","",'Allgemeiner Wettkampf'!C383)</f>
        <v/>
      </c>
      <c r="C210" t="str">
        <f>IF('Allgemeiner Wettkampf'!$B383="","",'Allgemeiner Wettkampf'!D383)</f>
        <v/>
      </c>
      <c r="D210" t="str">
        <f>IF('Allgemeiner Wettkampf'!$B383="","",'Allgemeiner Wettkampf'!E383)</f>
        <v/>
      </c>
      <c r="F210" t="str" cm="1">
        <f t="array" ref="F210">IF('Allgemeiner Wettkampf'!$B383="","",INDEX('Allgemeiner Wettkampf'!$F$24:$M$24,MATCH(TRUE,'Allgemeiner Wettkampf'!$F383:$M383="X",0)))</f>
        <v/>
      </c>
      <c r="H210" t="str">
        <f>IF('Allgemeiner Wettkampf'!$B383="","",'Allgemeiner Wettkampf'!$C$9)</f>
        <v/>
      </c>
      <c r="I210" t="str">
        <f>IF('Allgemeiner Wettkampf'!$B383="","",IF('Allgemeiner Wettkampf'!$C$10="","",'Allgemeiner Wettkampf'!$C$10))</f>
        <v/>
      </c>
    </row>
    <row r="211" spans="1:9" x14ac:dyDescent="0.2">
      <c r="A211" t="str">
        <f>IF('Allgemeiner Wettkampf'!$B384="","",'Allgemeiner Wettkampf'!B384)</f>
        <v/>
      </c>
      <c r="B211" t="str">
        <f>IF('Allgemeiner Wettkampf'!$B384="","",'Allgemeiner Wettkampf'!C384)</f>
        <v/>
      </c>
      <c r="C211" t="str">
        <f>IF('Allgemeiner Wettkampf'!$B384="","",'Allgemeiner Wettkampf'!D384)</f>
        <v/>
      </c>
      <c r="D211" t="str">
        <f>IF('Allgemeiner Wettkampf'!$B384="","",'Allgemeiner Wettkampf'!E384)</f>
        <v/>
      </c>
      <c r="F211" t="str" cm="1">
        <f t="array" ref="F211">IF('Allgemeiner Wettkampf'!$B384="","",INDEX('Allgemeiner Wettkampf'!$F$24:$M$24,MATCH(TRUE,'Allgemeiner Wettkampf'!$F384:$M384="X",0)))</f>
        <v/>
      </c>
      <c r="H211" t="str">
        <f>IF('Allgemeiner Wettkampf'!$B384="","",'Allgemeiner Wettkampf'!$C$9)</f>
        <v/>
      </c>
      <c r="I211" t="str">
        <f>IF('Allgemeiner Wettkampf'!$B384="","",IF('Allgemeiner Wettkampf'!$C$10="","",'Allgemeiner Wettkampf'!$C$10))</f>
        <v/>
      </c>
    </row>
    <row r="212" spans="1:9" x14ac:dyDescent="0.2">
      <c r="A212" t="str">
        <f>IF('Allgemeiner Wettkampf'!$B385="","",'Allgemeiner Wettkampf'!B385)</f>
        <v/>
      </c>
      <c r="B212" t="str">
        <f>IF('Allgemeiner Wettkampf'!$B385="","",'Allgemeiner Wettkampf'!C385)</f>
        <v/>
      </c>
      <c r="C212" t="str">
        <f>IF('Allgemeiner Wettkampf'!$B385="","",'Allgemeiner Wettkampf'!D385)</f>
        <v/>
      </c>
      <c r="D212" t="str">
        <f>IF('Allgemeiner Wettkampf'!$B385="","",'Allgemeiner Wettkampf'!E385)</f>
        <v/>
      </c>
      <c r="F212" t="str" cm="1">
        <f t="array" ref="F212">IF('Allgemeiner Wettkampf'!$B385="","",INDEX('Allgemeiner Wettkampf'!$F$24:$M$24,MATCH(TRUE,'Allgemeiner Wettkampf'!$F385:$M385="X",0)))</f>
        <v/>
      </c>
      <c r="H212" t="str">
        <f>IF('Allgemeiner Wettkampf'!$B385="","",'Allgemeiner Wettkampf'!$C$9)</f>
        <v/>
      </c>
      <c r="I212" t="str">
        <f>IF('Allgemeiner Wettkampf'!$B385="","",IF('Allgemeiner Wettkampf'!$C$10="","",'Allgemeiner Wettkampf'!$C$10))</f>
        <v/>
      </c>
    </row>
    <row r="213" spans="1:9" x14ac:dyDescent="0.2">
      <c r="A213" t="str">
        <f>IF('Allgemeiner Wettkampf'!$B386="","",'Allgemeiner Wettkampf'!B386)</f>
        <v/>
      </c>
      <c r="B213" t="str">
        <f>IF('Allgemeiner Wettkampf'!$B386="","",'Allgemeiner Wettkampf'!C386)</f>
        <v/>
      </c>
      <c r="C213" t="str">
        <f>IF('Allgemeiner Wettkampf'!$B386="","",'Allgemeiner Wettkampf'!D386)</f>
        <v/>
      </c>
      <c r="D213" t="str">
        <f>IF('Allgemeiner Wettkampf'!$B386="","",'Allgemeiner Wettkampf'!E386)</f>
        <v/>
      </c>
      <c r="F213" t="str" cm="1">
        <f t="array" ref="F213">IF('Allgemeiner Wettkampf'!$B386="","",INDEX('Allgemeiner Wettkampf'!$F$24:$M$24,MATCH(TRUE,'Allgemeiner Wettkampf'!$F386:$M386="X",0)))</f>
        <v/>
      </c>
      <c r="H213" t="str">
        <f>IF('Allgemeiner Wettkampf'!$B386="","",'Allgemeiner Wettkampf'!$C$9)</f>
        <v/>
      </c>
      <c r="I213" t="str">
        <f>IF('Allgemeiner Wettkampf'!$B386="","",IF('Allgemeiner Wettkampf'!$C$10="","",'Allgemeiner Wettkampf'!$C$10))</f>
        <v/>
      </c>
    </row>
    <row r="214" spans="1:9" x14ac:dyDescent="0.2">
      <c r="A214" t="str">
        <f>IF('Allgemeiner Wettkampf'!$B387="","",'Allgemeiner Wettkampf'!B387)</f>
        <v/>
      </c>
      <c r="B214" t="str">
        <f>IF('Allgemeiner Wettkampf'!$B387="","",'Allgemeiner Wettkampf'!C387)</f>
        <v/>
      </c>
      <c r="C214" t="str">
        <f>IF('Allgemeiner Wettkampf'!$B387="","",'Allgemeiner Wettkampf'!D387)</f>
        <v/>
      </c>
      <c r="D214" t="str">
        <f>IF('Allgemeiner Wettkampf'!$B387="","",'Allgemeiner Wettkampf'!E387)</f>
        <v/>
      </c>
      <c r="F214" t="str" cm="1">
        <f t="array" ref="F214">IF('Allgemeiner Wettkampf'!$B387="","",INDEX('Allgemeiner Wettkampf'!$F$24:$M$24,MATCH(TRUE,'Allgemeiner Wettkampf'!$F387:$M387="X",0)))</f>
        <v/>
      </c>
      <c r="H214" t="str">
        <f>IF('Allgemeiner Wettkampf'!$B387="","",'Allgemeiner Wettkampf'!$C$9)</f>
        <v/>
      </c>
      <c r="I214" t="str">
        <f>IF('Allgemeiner Wettkampf'!$B387="","",IF('Allgemeiner Wettkampf'!$C$10="","",'Allgemeiner Wettkampf'!$C$10))</f>
        <v/>
      </c>
    </row>
    <row r="215" spans="1:9" x14ac:dyDescent="0.2">
      <c r="A215" t="str">
        <f>IF('Allgemeiner Wettkampf'!$B388="","",'Allgemeiner Wettkampf'!B388)</f>
        <v/>
      </c>
      <c r="B215" t="str">
        <f>IF('Allgemeiner Wettkampf'!$B388="","",'Allgemeiner Wettkampf'!C388)</f>
        <v/>
      </c>
      <c r="C215" t="str">
        <f>IF('Allgemeiner Wettkampf'!$B388="","",'Allgemeiner Wettkampf'!D388)</f>
        <v/>
      </c>
      <c r="D215" t="str">
        <f>IF('Allgemeiner Wettkampf'!$B388="","",'Allgemeiner Wettkampf'!E388)</f>
        <v/>
      </c>
      <c r="F215" t="str" cm="1">
        <f t="array" ref="F215">IF('Allgemeiner Wettkampf'!$B388="","",INDEX('Allgemeiner Wettkampf'!$F$24:$M$24,MATCH(TRUE,'Allgemeiner Wettkampf'!$F388:$M388="X",0)))</f>
        <v/>
      </c>
      <c r="H215" t="str">
        <f>IF('Allgemeiner Wettkampf'!$B388="","",'Allgemeiner Wettkampf'!$C$9)</f>
        <v/>
      </c>
      <c r="I215" t="str">
        <f>IF('Allgemeiner Wettkampf'!$B388="","",IF('Allgemeiner Wettkampf'!$C$10="","",'Allgemeiner Wettkampf'!$C$10))</f>
        <v/>
      </c>
    </row>
    <row r="216" spans="1:9" x14ac:dyDescent="0.2">
      <c r="A216" t="str">
        <f>IF('Allgemeiner Wettkampf'!$B389="","",'Allgemeiner Wettkampf'!B389)</f>
        <v/>
      </c>
      <c r="B216" t="str">
        <f>IF('Allgemeiner Wettkampf'!$B389="","",'Allgemeiner Wettkampf'!C389)</f>
        <v/>
      </c>
      <c r="C216" t="str">
        <f>IF('Allgemeiner Wettkampf'!$B389="","",'Allgemeiner Wettkampf'!D389)</f>
        <v/>
      </c>
      <c r="D216" t="str">
        <f>IF('Allgemeiner Wettkampf'!$B389="","",'Allgemeiner Wettkampf'!E389)</f>
        <v/>
      </c>
      <c r="F216" t="str" cm="1">
        <f t="array" ref="F216">IF('Allgemeiner Wettkampf'!$B389="","",INDEX('Allgemeiner Wettkampf'!$F$24:$M$24,MATCH(TRUE,'Allgemeiner Wettkampf'!$F389:$M389="X",0)))</f>
        <v/>
      </c>
      <c r="H216" t="str">
        <f>IF('Allgemeiner Wettkampf'!$B389="","",'Allgemeiner Wettkampf'!$C$9)</f>
        <v/>
      </c>
      <c r="I216" t="str">
        <f>IF('Allgemeiner Wettkampf'!$B389="","",IF('Allgemeiner Wettkampf'!$C$10="","",'Allgemeiner Wettkampf'!$C$10))</f>
        <v/>
      </c>
    </row>
    <row r="217" spans="1:9" x14ac:dyDescent="0.2">
      <c r="A217" t="str">
        <f>IF('Allgemeiner Wettkampf'!$B390="","",'Allgemeiner Wettkampf'!B390)</f>
        <v/>
      </c>
      <c r="B217" t="str">
        <f>IF('Allgemeiner Wettkampf'!$B390="","",'Allgemeiner Wettkampf'!C390)</f>
        <v/>
      </c>
      <c r="C217" t="str">
        <f>IF('Allgemeiner Wettkampf'!$B390="","",'Allgemeiner Wettkampf'!D390)</f>
        <v/>
      </c>
      <c r="D217" t="str">
        <f>IF('Allgemeiner Wettkampf'!$B390="","",'Allgemeiner Wettkampf'!E390)</f>
        <v/>
      </c>
      <c r="F217" t="str" cm="1">
        <f t="array" ref="F217">IF('Allgemeiner Wettkampf'!$B390="","",INDEX('Allgemeiner Wettkampf'!$F$24:$M$24,MATCH(TRUE,'Allgemeiner Wettkampf'!$F390:$M390="X",0)))</f>
        <v/>
      </c>
      <c r="H217" t="str">
        <f>IF('Allgemeiner Wettkampf'!$B390="","",'Allgemeiner Wettkampf'!$C$9)</f>
        <v/>
      </c>
      <c r="I217" t="str">
        <f>IF('Allgemeiner Wettkampf'!$B390="","",IF('Allgemeiner Wettkampf'!$C$10="","",'Allgemeiner Wettkampf'!$C$10))</f>
        <v/>
      </c>
    </row>
    <row r="218" spans="1:9" x14ac:dyDescent="0.2">
      <c r="A218" t="str">
        <f>IF('Allgemeiner Wettkampf'!$B391="","",'Allgemeiner Wettkampf'!B391)</f>
        <v/>
      </c>
      <c r="B218" t="str">
        <f>IF('Allgemeiner Wettkampf'!$B391="","",'Allgemeiner Wettkampf'!C391)</f>
        <v/>
      </c>
      <c r="C218" t="str">
        <f>IF('Allgemeiner Wettkampf'!$B391="","",'Allgemeiner Wettkampf'!D391)</f>
        <v/>
      </c>
      <c r="D218" t="str">
        <f>IF('Allgemeiner Wettkampf'!$B391="","",'Allgemeiner Wettkampf'!E391)</f>
        <v/>
      </c>
      <c r="F218" t="str" cm="1">
        <f t="array" ref="F218">IF('Allgemeiner Wettkampf'!$B391="","",INDEX('Allgemeiner Wettkampf'!$F$24:$M$24,MATCH(TRUE,'Allgemeiner Wettkampf'!$F391:$M391="X",0)))</f>
        <v/>
      </c>
      <c r="H218" t="str">
        <f>IF('Allgemeiner Wettkampf'!$B391="","",'Allgemeiner Wettkampf'!$C$9)</f>
        <v/>
      </c>
      <c r="I218" t="str">
        <f>IF('Allgemeiner Wettkampf'!$B391="","",IF('Allgemeiner Wettkampf'!$C$10="","",'Allgemeiner Wettkampf'!$C$10))</f>
        <v/>
      </c>
    </row>
    <row r="219" spans="1:9" x14ac:dyDescent="0.2">
      <c r="A219" t="str">
        <f>IF('Allgemeiner Wettkampf'!$B392="","",'Allgemeiner Wettkampf'!B392)</f>
        <v/>
      </c>
      <c r="B219" t="str">
        <f>IF('Allgemeiner Wettkampf'!$B392="","",'Allgemeiner Wettkampf'!C392)</f>
        <v/>
      </c>
      <c r="C219" t="str">
        <f>IF('Allgemeiner Wettkampf'!$B392="","",'Allgemeiner Wettkampf'!D392)</f>
        <v/>
      </c>
      <c r="D219" t="str">
        <f>IF('Allgemeiner Wettkampf'!$B392="","",'Allgemeiner Wettkampf'!E392)</f>
        <v/>
      </c>
      <c r="F219" t="str" cm="1">
        <f t="array" ref="F219">IF('Allgemeiner Wettkampf'!$B392="","",INDEX('Allgemeiner Wettkampf'!$F$24:$M$24,MATCH(TRUE,'Allgemeiner Wettkampf'!$F392:$M392="X",0)))</f>
        <v/>
      </c>
      <c r="H219" t="str">
        <f>IF('Allgemeiner Wettkampf'!$B392="","",'Allgemeiner Wettkampf'!$C$9)</f>
        <v/>
      </c>
      <c r="I219" t="str">
        <f>IF('Allgemeiner Wettkampf'!$B392="","",IF('Allgemeiner Wettkampf'!$C$10="","",'Allgemeiner Wettkampf'!$C$10))</f>
        <v/>
      </c>
    </row>
    <row r="220" spans="1:9" x14ac:dyDescent="0.2">
      <c r="A220" t="str">
        <f>IF('Allgemeiner Wettkampf'!$B393="","",'Allgemeiner Wettkampf'!B393)</f>
        <v/>
      </c>
      <c r="B220" t="str">
        <f>IF('Allgemeiner Wettkampf'!$B393="","",'Allgemeiner Wettkampf'!C393)</f>
        <v/>
      </c>
      <c r="C220" t="str">
        <f>IF('Allgemeiner Wettkampf'!$B393="","",'Allgemeiner Wettkampf'!D393)</f>
        <v/>
      </c>
      <c r="D220" t="str">
        <f>IF('Allgemeiner Wettkampf'!$B393="","",'Allgemeiner Wettkampf'!E393)</f>
        <v/>
      </c>
      <c r="F220" t="str" cm="1">
        <f t="array" ref="F220">IF('Allgemeiner Wettkampf'!$B393="","",INDEX('Allgemeiner Wettkampf'!$F$24:$M$24,MATCH(TRUE,'Allgemeiner Wettkampf'!$F393:$M393="X",0)))</f>
        <v/>
      </c>
      <c r="H220" t="str">
        <f>IF('Allgemeiner Wettkampf'!$B393="","",'Allgemeiner Wettkampf'!$C$9)</f>
        <v/>
      </c>
      <c r="I220" t="str">
        <f>IF('Allgemeiner Wettkampf'!$B393="","",IF('Allgemeiner Wettkampf'!$C$10="","",'Allgemeiner Wettkampf'!$C$10))</f>
        <v/>
      </c>
    </row>
    <row r="221" spans="1:9" x14ac:dyDescent="0.2">
      <c r="A221" t="str">
        <f>IF('Allgemeiner Wettkampf'!$B394="","",'Allgemeiner Wettkampf'!B394)</f>
        <v/>
      </c>
      <c r="B221" t="str">
        <f>IF('Allgemeiner Wettkampf'!$B394="","",'Allgemeiner Wettkampf'!C394)</f>
        <v/>
      </c>
      <c r="C221" t="str">
        <f>IF('Allgemeiner Wettkampf'!$B394="","",'Allgemeiner Wettkampf'!D394)</f>
        <v/>
      </c>
      <c r="D221" t="str">
        <f>IF('Allgemeiner Wettkampf'!$B394="","",'Allgemeiner Wettkampf'!E394)</f>
        <v/>
      </c>
      <c r="F221" t="str" cm="1">
        <f t="array" ref="F221">IF('Allgemeiner Wettkampf'!$B394="","",INDEX('Allgemeiner Wettkampf'!$F$24:$M$24,MATCH(TRUE,'Allgemeiner Wettkampf'!$F394:$M394="X",0)))</f>
        <v/>
      </c>
      <c r="H221" t="str">
        <f>IF('Allgemeiner Wettkampf'!$B394="","",'Allgemeiner Wettkampf'!$C$9)</f>
        <v/>
      </c>
      <c r="I221" t="str">
        <f>IF('Allgemeiner Wettkampf'!$B394="","",IF('Allgemeiner Wettkampf'!$C$10="","",'Allgemeiner Wettkampf'!$C$10))</f>
        <v/>
      </c>
    </row>
    <row r="222" spans="1:9" x14ac:dyDescent="0.2">
      <c r="A222" t="str">
        <f>IF('Allgemeiner Wettkampf'!$B395="","",'Allgemeiner Wettkampf'!B395)</f>
        <v/>
      </c>
      <c r="B222" t="str">
        <f>IF('Allgemeiner Wettkampf'!$B395="","",'Allgemeiner Wettkampf'!C395)</f>
        <v/>
      </c>
      <c r="C222" t="str">
        <f>IF('Allgemeiner Wettkampf'!$B395="","",'Allgemeiner Wettkampf'!D395)</f>
        <v/>
      </c>
      <c r="D222" t="str">
        <f>IF('Allgemeiner Wettkampf'!$B395="","",'Allgemeiner Wettkampf'!E395)</f>
        <v/>
      </c>
      <c r="F222" t="str" cm="1">
        <f t="array" ref="F222">IF('Allgemeiner Wettkampf'!$B395="","",INDEX('Allgemeiner Wettkampf'!$F$24:$M$24,MATCH(TRUE,'Allgemeiner Wettkampf'!$F395:$M395="X",0)))</f>
        <v/>
      </c>
      <c r="H222" t="str">
        <f>IF('Allgemeiner Wettkampf'!$B395="","",'Allgemeiner Wettkampf'!$C$9)</f>
        <v/>
      </c>
      <c r="I222" t="str">
        <f>IF('Allgemeiner Wettkampf'!$B395="","",IF('Allgemeiner Wettkampf'!$C$10="","",'Allgemeiner Wettkampf'!$C$10))</f>
        <v/>
      </c>
    </row>
    <row r="223" spans="1:9" x14ac:dyDescent="0.2">
      <c r="A223" t="str">
        <f>IF('Allgemeiner Wettkampf'!$B396="","",'Allgemeiner Wettkampf'!B396)</f>
        <v/>
      </c>
      <c r="B223" t="str">
        <f>IF('Allgemeiner Wettkampf'!$B396="","",'Allgemeiner Wettkampf'!C396)</f>
        <v/>
      </c>
      <c r="C223" t="str">
        <f>IF('Allgemeiner Wettkampf'!$B396="","",'Allgemeiner Wettkampf'!D396)</f>
        <v/>
      </c>
      <c r="D223" t="str">
        <f>IF('Allgemeiner Wettkampf'!$B396="","",'Allgemeiner Wettkampf'!E396)</f>
        <v/>
      </c>
      <c r="F223" t="str" cm="1">
        <f t="array" ref="F223">IF('Allgemeiner Wettkampf'!$B396="","",INDEX('Allgemeiner Wettkampf'!$F$24:$M$24,MATCH(TRUE,'Allgemeiner Wettkampf'!$F396:$M396="X",0)))</f>
        <v/>
      </c>
      <c r="H223" t="str">
        <f>IF('Allgemeiner Wettkampf'!$B396="","",'Allgemeiner Wettkampf'!$C$9)</f>
        <v/>
      </c>
      <c r="I223" t="str">
        <f>IF('Allgemeiner Wettkampf'!$B396="","",IF('Allgemeiner Wettkampf'!$C$10="","",'Allgemeiner Wettkampf'!$C$10))</f>
        <v/>
      </c>
    </row>
    <row r="224" spans="1:9" x14ac:dyDescent="0.2">
      <c r="A224" t="str">
        <f>IF('Allgemeiner Wettkampf'!$B397="","",'Allgemeiner Wettkampf'!B397)</f>
        <v/>
      </c>
      <c r="B224" t="str">
        <f>IF('Allgemeiner Wettkampf'!$B397="","",'Allgemeiner Wettkampf'!C397)</f>
        <v/>
      </c>
      <c r="C224" t="str">
        <f>IF('Allgemeiner Wettkampf'!$B397="","",'Allgemeiner Wettkampf'!D397)</f>
        <v/>
      </c>
      <c r="D224" t="str">
        <f>IF('Allgemeiner Wettkampf'!$B397="","",'Allgemeiner Wettkampf'!E397)</f>
        <v/>
      </c>
      <c r="F224" t="str" cm="1">
        <f t="array" ref="F224">IF('Allgemeiner Wettkampf'!$B397="","",INDEX('Allgemeiner Wettkampf'!$F$24:$M$24,MATCH(TRUE,'Allgemeiner Wettkampf'!$F397:$M397="X",0)))</f>
        <v/>
      </c>
      <c r="H224" t="str">
        <f>IF('Allgemeiner Wettkampf'!$B397="","",'Allgemeiner Wettkampf'!$C$9)</f>
        <v/>
      </c>
      <c r="I224" t="str">
        <f>IF('Allgemeiner Wettkampf'!$B397="","",IF('Allgemeiner Wettkampf'!$C$10="","",'Allgemeiner Wettkampf'!$C$10))</f>
        <v/>
      </c>
    </row>
    <row r="225" spans="1:9" x14ac:dyDescent="0.2">
      <c r="A225" t="str">
        <f>IF('Allgemeiner Wettkampf'!$B398="","",'Allgemeiner Wettkampf'!B398)</f>
        <v/>
      </c>
      <c r="B225" t="str">
        <f>IF('Allgemeiner Wettkampf'!$B398="","",'Allgemeiner Wettkampf'!C398)</f>
        <v/>
      </c>
      <c r="C225" t="str">
        <f>IF('Allgemeiner Wettkampf'!$B398="","",'Allgemeiner Wettkampf'!D398)</f>
        <v/>
      </c>
      <c r="D225" t="str">
        <f>IF('Allgemeiner Wettkampf'!$B398="","",'Allgemeiner Wettkampf'!E398)</f>
        <v/>
      </c>
      <c r="F225" t="str" cm="1">
        <f t="array" ref="F225">IF('Allgemeiner Wettkampf'!$B398="","",INDEX('Allgemeiner Wettkampf'!$F$24:$M$24,MATCH(TRUE,'Allgemeiner Wettkampf'!$F398:$M398="X",0)))</f>
        <v/>
      </c>
      <c r="H225" t="str">
        <f>IF('Allgemeiner Wettkampf'!$B398="","",'Allgemeiner Wettkampf'!$C$9)</f>
        <v/>
      </c>
      <c r="I225" t="str">
        <f>IF('Allgemeiner Wettkampf'!$B398="","",IF('Allgemeiner Wettkampf'!$C$10="","",'Allgemeiner Wettkampf'!$C$10))</f>
        <v/>
      </c>
    </row>
    <row r="226" spans="1:9" x14ac:dyDescent="0.2">
      <c r="A226" t="str">
        <f>IF('Allgemeiner Wettkampf'!$B399="","",'Allgemeiner Wettkampf'!B399)</f>
        <v/>
      </c>
      <c r="B226" t="str">
        <f>IF('Allgemeiner Wettkampf'!$B399="","",'Allgemeiner Wettkampf'!C399)</f>
        <v/>
      </c>
      <c r="C226" t="str">
        <f>IF('Allgemeiner Wettkampf'!$B399="","",'Allgemeiner Wettkampf'!D399)</f>
        <v/>
      </c>
      <c r="D226" t="str">
        <f>IF('Allgemeiner Wettkampf'!$B399="","",'Allgemeiner Wettkampf'!E399)</f>
        <v/>
      </c>
      <c r="F226" t="str" cm="1">
        <f t="array" ref="F226">IF('Allgemeiner Wettkampf'!$B399="","",INDEX('Allgemeiner Wettkampf'!$F$24:$M$24,MATCH(TRUE,'Allgemeiner Wettkampf'!$F399:$M399="X",0)))</f>
        <v/>
      </c>
      <c r="H226" t="str">
        <f>IF('Allgemeiner Wettkampf'!$B399="","",'Allgemeiner Wettkampf'!$C$9)</f>
        <v/>
      </c>
      <c r="I226" t="str">
        <f>IF('Allgemeiner Wettkampf'!$B399="","",IF('Allgemeiner Wettkampf'!$C$10="","",'Allgemeiner Wettkampf'!$C$10))</f>
        <v/>
      </c>
    </row>
    <row r="227" spans="1:9" x14ac:dyDescent="0.2">
      <c r="A227" t="str">
        <f>IF('Allgemeiner Wettkampf'!$B400="","",'Allgemeiner Wettkampf'!B400)</f>
        <v/>
      </c>
      <c r="B227" t="str">
        <f>IF('Allgemeiner Wettkampf'!$B400="","",'Allgemeiner Wettkampf'!C400)</f>
        <v/>
      </c>
      <c r="C227" t="str">
        <f>IF('Allgemeiner Wettkampf'!$B400="","",'Allgemeiner Wettkampf'!D400)</f>
        <v/>
      </c>
      <c r="D227" t="str">
        <f>IF('Allgemeiner Wettkampf'!$B400="","",'Allgemeiner Wettkampf'!E400)</f>
        <v/>
      </c>
      <c r="F227" t="str" cm="1">
        <f t="array" ref="F227">IF('Allgemeiner Wettkampf'!$B400="","",INDEX('Allgemeiner Wettkampf'!$F$24:$M$24,MATCH(TRUE,'Allgemeiner Wettkampf'!$F400:$M400="X",0)))</f>
        <v/>
      </c>
      <c r="H227" t="str">
        <f>IF('Allgemeiner Wettkampf'!$B400="","",'Allgemeiner Wettkampf'!$C$9)</f>
        <v/>
      </c>
      <c r="I227" t="str">
        <f>IF('Allgemeiner Wettkampf'!$B400="","",IF('Allgemeiner Wettkampf'!$C$10="","",'Allgemeiner Wettkampf'!$C$10))</f>
        <v/>
      </c>
    </row>
    <row r="228" spans="1:9" x14ac:dyDescent="0.2">
      <c r="A228" t="str">
        <f>IF('Allgemeiner Wettkampf'!$B401="","",'Allgemeiner Wettkampf'!B401)</f>
        <v/>
      </c>
      <c r="B228" t="str">
        <f>IF('Allgemeiner Wettkampf'!$B401="","",'Allgemeiner Wettkampf'!C401)</f>
        <v/>
      </c>
      <c r="C228" t="str">
        <f>IF('Allgemeiner Wettkampf'!$B401="","",'Allgemeiner Wettkampf'!D401)</f>
        <v/>
      </c>
      <c r="D228" t="str">
        <f>IF('Allgemeiner Wettkampf'!$B401="","",'Allgemeiner Wettkampf'!E401)</f>
        <v/>
      </c>
      <c r="F228" t="str" cm="1">
        <f t="array" ref="F228">IF('Allgemeiner Wettkampf'!$B401="","",INDEX('Allgemeiner Wettkampf'!$F$24:$M$24,MATCH(TRUE,'Allgemeiner Wettkampf'!$F401:$M401="X",0)))</f>
        <v/>
      </c>
      <c r="H228" t="str">
        <f>IF('Allgemeiner Wettkampf'!$B401="","",'Allgemeiner Wettkampf'!$C$9)</f>
        <v/>
      </c>
      <c r="I228" t="str">
        <f>IF('Allgemeiner Wettkampf'!$B401="","",IF('Allgemeiner Wettkampf'!$C$10="","",'Allgemeiner Wettkampf'!$C$10))</f>
        <v/>
      </c>
    </row>
    <row r="229" spans="1:9" x14ac:dyDescent="0.2">
      <c r="A229" t="str">
        <f>IF('Allgemeiner Wettkampf'!$B402="","",'Allgemeiner Wettkampf'!B402)</f>
        <v/>
      </c>
      <c r="B229" t="str">
        <f>IF('Allgemeiner Wettkampf'!$B402="","",'Allgemeiner Wettkampf'!C402)</f>
        <v/>
      </c>
      <c r="C229" t="str">
        <f>IF('Allgemeiner Wettkampf'!$B402="","",'Allgemeiner Wettkampf'!D402)</f>
        <v/>
      </c>
      <c r="D229" t="str">
        <f>IF('Allgemeiner Wettkampf'!$B402="","",'Allgemeiner Wettkampf'!E402)</f>
        <v/>
      </c>
      <c r="F229" t="str" cm="1">
        <f t="array" ref="F229">IF('Allgemeiner Wettkampf'!$B402="","",INDEX('Allgemeiner Wettkampf'!$F$24:$M$24,MATCH(TRUE,'Allgemeiner Wettkampf'!$F402:$M402="X",0)))</f>
        <v/>
      </c>
      <c r="H229" t="str">
        <f>IF('Allgemeiner Wettkampf'!$B402="","",'Allgemeiner Wettkampf'!$C$9)</f>
        <v/>
      </c>
      <c r="I229" t="str">
        <f>IF('Allgemeiner Wettkampf'!$B402="","",IF('Allgemeiner Wettkampf'!$C$10="","",'Allgemeiner Wettkampf'!$C$10))</f>
        <v/>
      </c>
    </row>
    <row r="230" spans="1:9" x14ac:dyDescent="0.2">
      <c r="A230" t="str">
        <f>IF('Allgemeiner Wettkampf'!$B403="","",'Allgemeiner Wettkampf'!B403)</f>
        <v/>
      </c>
      <c r="B230" t="str">
        <f>IF('Allgemeiner Wettkampf'!$B403="","",'Allgemeiner Wettkampf'!C403)</f>
        <v/>
      </c>
      <c r="C230" t="str">
        <f>IF('Allgemeiner Wettkampf'!$B403="","",'Allgemeiner Wettkampf'!D403)</f>
        <v/>
      </c>
      <c r="D230" t="str">
        <f>IF('Allgemeiner Wettkampf'!$B403="","",'Allgemeiner Wettkampf'!E403)</f>
        <v/>
      </c>
      <c r="F230" t="str" cm="1">
        <f t="array" ref="F230">IF('Allgemeiner Wettkampf'!$B403="","",INDEX('Allgemeiner Wettkampf'!$F$24:$M$24,MATCH(TRUE,'Allgemeiner Wettkampf'!$F403:$M403="X",0)))</f>
        <v/>
      </c>
      <c r="H230" t="str">
        <f>IF('Allgemeiner Wettkampf'!$B403="","",'Allgemeiner Wettkampf'!$C$9)</f>
        <v/>
      </c>
      <c r="I230" t="str">
        <f>IF('Allgemeiner Wettkampf'!$B403="","",IF('Allgemeiner Wettkampf'!$C$10="","",'Allgemeiner Wettkampf'!$C$10))</f>
        <v/>
      </c>
    </row>
    <row r="231" spans="1:9" x14ac:dyDescent="0.2">
      <c r="A231" t="str">
        <f>IF('Allgemeiner Wettkampf'!$B404="","",'Allgemeiner Wettkampf'!B404)</f>
        <v/>
      </c>
      <c r="B231" t="str">
        <f>IF('Allgemeiner Wettkampf'!$B404="","",'Allgemeiner Wettkampf'!C404)</f>
        <v/>
      </c>
      <c r="C231" t="str">
        <f>IF('Allgemeiner Wettkampf'!$B404="","",'Allgemeiner Wettkampf'!D404)</f>
        <v/>
      </c>
      <c r="D231" t="str">
        <f>IF('Allgemeiner Wettkampf'!$B404="","",'Allgemeiner Wettkampf'!E404)</f>
        <v/>
      </c>
      <c r="F231" t="str" cm="1">
        <f t="array" ref="F231">IF('Allgemeiner Wettkampf'!$B404="","",INDEX('Allgemeiner Wettkampf'!$F$24:$M$24,MATCH(TRUE,'Allgemeiner Wettkampf'!$F404:$M404="X",0)))</f>
        <v/>
      </c>
      <c r="H231" t="str">
        <f>IF('Allgemeiner Wettkampf'!$B404="","",'Allgemeiner Wettkampf'!$C$9)</f>
        <v/>
      </c>
      <c r="I231" t="str">
        <f>IF('Allgemeiner Wettkampf'!$B404="","",IF('Allgemeiner Wettkampf'!$C$10="","",'Allgemeiner Wettkampf'!$C$10))</f>
        <v/>
      </c>
    </row>
    <row r="232" spans="1:9" x14ac:dyDescent="0.2">
      <c r="A232" t="str">
        <f>IF('Allgemeiner Wettkampf'!$B405="","",'Allgemeiner Wettkampf'!B405)</f>
        <v/>
      </c>
      <c r="B232" t="str">
        <f>IF('Allgemeiner Wettkampf'!$B405="","",'Allgemeiner Wettkampf'!C405)</f>
        <v/>
      </c>
      <c r="C232" t="str">
        <f>IF('Allgemeiner Wettkampf'!$B405="","",'Allgemeiner Wettkampf'!D405)</f>
        <v/>
      </c>
      <c r="D232" t="str">
        <f>IF('Allgemeiner Wettkampf'!$B405="","",'Allgemeiner Wettkampf'!E405)</f>
        <v/>
      </c>
      <c r="F232" t="str" cm="1">
        <f t="array" ref="F232">IF('Allgemeiner Wettkampf'!$B405="","",INDEX('Allgemeiner Wettkampf'!$F$24:$M$24,MATCH(TRUE,'Allgemeiner Wettkampf'!$F405:$M405="X",0)))</f>
        <v/>
      </c>
      <c r="H232" t="str">
        <f>IF('Allgemeiner Wettkampf'!$B405="","",'Allgemeiner Wettkampf'!$C$9)</f>
        <v/>
      </c>
      <c r="I232" t="str">
        <f>IF('Allgemeiner Wettkampf'!$B405="","",IF('Allgemeiner Wettkampf'!$C$10="","",'Allgemeiner Wettkampf'!$C$10))</f>
        <v/>
      </c>
    </row>
    <row r="233" spans="1:9" x14ac:dyDescent="0.2">
      <c r="A233" t="str">
        <f>IF('Allgemeiner Wettkampf'!$B406="","",'Allgemeiner Wettkampf'!B406)</f>
        <v/>
      </c>
      <c r="B233" t="str">
        <f>IF('Allgemeiner Wettkampf'!$B406="","",'Allgemeiner Wettkampf'!C406)</f>
        <v/>
      </c>
      <c r="C233" t="str">
        <f>IF('Allgemeiner Wettkampf'!$B406="","",'Allgemeiner Wettkampf'!D406)</f>
        <v/>
      </c>
      <c r="D233" t="str">
        <f>IF('Allgemeiner Wettkampf'!$B406="","",'Allgemeiner Wettkampf'!E406)</f>
        <v/>
      </c>
      <c r="F233" t="str" cm="1">
        <f t="array" ref="F233">IF('Allgemeiner Wettkampf'!$B406="","",INDEX('Allgemeiner Wettkampf'!$F$24:$M$24,MATCH(TRUE,'Allgemeiner Wettkampf'!$F406:$M406="X",0)))</f>
        <v/>
      </c>
      <c r="H233" t="str">
        <f>IF('Allgemeiner Wettkampf'!$B406="","",'Allgemeiner Wettkampf'!$C$9)</f>
        <v/>
      </c>
      <c r="I233" t="str">
        <f>IF('Allgemeiner Wettkampf'!$B406="","",IF('Allgemeiner Wettkampf'!$C$10="","",'Allgemeiner Wettkampf'!$C$10))</f>
        <v/>
      </c>
    </row>
    <row r="234" spans="1:9" x14ac:dyDescent="0.2">
      <c r="A234" t="str">
        <f>IF('Allgemeiner Wettkampf'!$B407="","",'Allgemeiner Wettkampf'!B407)</f>
        <v/>
      </c>
      <c r="B234" t="str">
        <f>IF('Allgemeiner Wettkampf'!$B407="","",'Allgemeiner Wettkampf'!C407)</f>
        <v/>
      </c>
      <c r="C234" t="str">
        <f>IF('Allgemeiner Wettkampf'!$B407="","",'Allgemeiner Wettkampf'!D407)</f>
        <v/>
      </c>
      <c r="D234" t="str">
        <f>IF('Allgemeiner Wettkampf'!$B407="","",'Allgemeiner Wettkampf'!E407)</f>
        <v/>
      </c>
      <c r="F234" t="str" cm="1">
        <f t="array" ref="F234">IF('Allgemeiner Wettkampf'!$B407="","",INDEX('Allgemeiner Wettkampf'!$F$24:$M$24,MATCH(TRUE,'Allgemeiner Wettkampf'!$F407:$M407="X",0)))</f>
        <v/>
      </c>
      <c r="H234" t="str">
        <f>IF('Allgemeiner Wettkampf'!$B407="","",'Allgemeiner Wettkampf'!$C$9)</f>
        <v/>
      </c>
      <c r="I234" t="str">
        <f>IF('Allgemeiner Wettkampf'!$B407="","",IF('Allgemeiner Wettkampf'!$C$10="","",'Allgemeiner Wettkampf'!$C$10))</f>
        <v/>
      </c>
    </row>
    <row r="235" spans="1:9" x14ac:dyDescent="0.2">
      <c r="A235" t="str">
        <f>IF('Allgemeiner Wettkampf'!$B408="","",'Allgemeiner Wettkampf'!B408)</f>
        <v/>
      </c>
      <c r="B235" t="str">
        <f>IF('Allgemeiner Wettkampf'!$B408="","",'Allgemeiner Wettkampf'!C408)</f>
        <v/>
      </c>
      <c r="C235" t="str">
        <f>IF('Allgemeiner Wettkampf'!$B408="","",'Allgemeiner Wettkampf'!D408)</f>
        <v/>
      </c>
      <c r="D235" t="str">
        <f>IF('Allgemeiner Wettkampf'!$B408="","",'Allgemeiner Wettkampf'!E408)</f>
        <v/>
      </c>
      <c r="F235" t="str" cm="1">
        <f t="array" ref="F235">IF('Allgemeiner Wettkampf'!$B408="","",INDEX('Allgemeiner Wettkampf'!$F$24:$M$24,MATCH(TRUE,'Allgemeiner Wettkampf'!$F408:$M408="X",0)))</f>
        <v/>
      </c>
      <c r="H235" t="str">
        <f>IF('Allgemeiner Wettkampf'!$B408="","",'Allgemeiner Wettkampf'!$C$9)</f>
        <v/>
      </c>
      <c r="I235" t="str">
        <f>IF('Allgemeiner Wettkampf'!$B408="","",IF('Allgemeiner Wettkampf'!$C$10="","",'Allgemeiner Wettkampf'!$C$10))</f>
        <v/>
      </c>
    </row>
    <row r="236" spans="1:9" x14ac:dyDescent="0.2">
      <c r="A236" t="str">
        <f>IF('Allgemeiner Wettkampf'!$B409="","",'Allgemeiner Wettkampf'!B409)</f>
        <v/>
      </c>
      <c r="B236" t="str">
        <f>IF('Allgemeiner Wettkampf'!$B409="","",'Allgemeiner Wettkampf'!C409)</f>
        <v/>
      </c>
      <c r="C236" t="str">
        <f>IF('Allgemeiner Wettkampf'!$B409="","",'Allgemeiner Wettkampf'!D409)</f>
        <v/>
      </c>
      <c r="D236" t="str">
        <f>IF('Allgemeiner Wettkampf'!$B409="","",'Allgemeiner Wettkampf'!E409)</f>
        <v/>
      </c>
      <c r="F236" t="str" cm="1">
        <f t="array" ref="F236">IF('Allgemeiner Wettkampf'!$B409="","",INDEX('Allgemeiner Wettkampf'!$F$24:$M$24,MATCH(TRUE,'Allgemeiner Wettkampf'!$F409:$M409="X",0)))</f>
        <v/>
      </c>
      <c r="H236" t="str">
        <f>IF('Allgemeiner Wettkampf'!$B409="","",'Allgemeiner Wettkampf'!$C$9)</f>
        <v/>
      </c>
      <c r="I236" t="str">
        <f>IF('Allgemeiner Wettkampf'!$B409="","",IF('Allgemeiner Wettkampf'!$C$10="","",'Allgemeiner Wettkampf'!$C$10))</f>
        <v/>
      </c>
    </row>
    <row r="237" spans="1:9" x14ac:dyDescent="0.2">
      <c r="A237" t="str">
        <f>IF('Allgemeiner Wettkampf'!$B410="","",'Allgemeiner Wettkampf'!B410)</f>
        <v/>
      </c>
      <c r="B237" t="str">
        <f>IF('Allgemeiner Wettkampf'!$B410="","",'Allgemeiner Wettkampf'!C410)</f>
        <v/>
      </c>
      <c r="C237" t="str">
        <f>IF('Allgemeiner Wettkampf'!$B410="","",'Allgemeiner Wettkampf'!D410)</f>
        <v/>
      </c>
      <c r="D237" t="str">
        <f>IF('Allgemeiner Wettkampf'!$B410="","",'Allgemeiner Wettkampf'!E410)</f>
        <v/>
      </c>
      <c r="F237" t="str" cm="1">
        <f t="array" ref="F237">IF('Allgemeiner Wettkampf'!$B410="","",INDEX('Allgemeiner Wettkampf'!$F$24:$M$24,MATCH(TRUE,'Allgemeiner Wettkampf'!$F410:$M410="X",0)))</f>
        <v/>
      </c>
      <c r="H237" t="str">
        <f>IF('Allgemeiner Wettkampf'!$B410="","",'Allgemeiner Wettkampf'!$C$9)</f>
        <v/>
      </c>
      <c r="I237" t="str">
        <f>IF('Allgemeiner Wettkampf'!$B410="","",IF('Allgemeiner Wettkampf'!$C$10="","",'Allgemeiner Wettkampf'!$C$10))</f>
        <v/>
      </c>
    </row>
    <row r="238" spans="1:9" x14ac:dyDescent="0.2">
      <c r="A238" t="str">
        <f>IF('Allgemeiner Wettkampf'!$B411="","",'Allgemeiner Wettkampf'!B411)</f>
        <v/>
      </c>
      <c r="B238" t="str">
        <f>IF('Allgemeiner Wettkampf'!$B411="","",'Allgemeiner Wettkampf'!C411)</f>
        <v/>
      </c>
      <c r="C238" t="str">
        <f>IF('Allgemeiner Wettkampf'!$B411="","",'Allgemeiner Wettkampf'!D411)</f>
        <v/>
      </c>
      <c r="D238" t="str">
        <f>IF('Allgemeiner Wettkampf'!$B411="","",'Allgemeiner Wettkampf'!E411)</f>
        <v/>
      </c>
      <c r="F238" t="str" cm="1">
        <f t="array" ref="F238">IF('Allgemeiner Wettkampf'!$B411="","",INDEX('Allgemeiner Wettkampf'!$F$24:$M$24,MATCH(TRUE,'Allgemeiner Wettkampf'!$F411:$M411="X",0)))</f>
        <v/>
      </c>
      <c r="H238" t="str">
        <f>IF('Allgemeiner Wettkampf'!$B411="","",'Allgemeiner Wettkampf'!$C$9)</f>
        <v/>
      </c>
      <c r="I238" t="str">
        <f>IF('Allgemeiner Wettkampf'!$B411="","",IF('Allgemeiner Wettkampf'!$C$10="","",'Allgemeiner Wettkampf'!$C$10))</f>
        <v/>
      </c>
    </row>
    <row r="239" spans="1:9" x14ac:dyDescent="0.2">
      <c r="A239" t="str">
        <f>IF('Allgemeiner Wettkampf'!$B412="","",'Allgemeiner Wettkampf'!B412)</f>
        <v/>
      </c>
      <c r="B239" t="str">
        <f>IF('Allgemeiner Wettkampf'!$B412="","",'Allgemeiner Wettkampf'!C412)</f>
        <v/>
      </c>
      <c r="C239" t="str">
        <f>IF('Allgemeiner Wettkampf'!$B412="","",'Allgemeiner Wettkampf'!D412)</f>
        <v/>
      </c>
      <c r="D239" t="str">
        <f>IF('Allgemeiner Wettkampf'!$B412="","",'Allgemeiner Wettkampf'!E412)</f>
        <v/>
      </c>
      <c r="F239" t="str" cm="1">
        <f t="array" ref="F239">IF('Allgemeiner Wettkampf'!$B412="","",INDEX('Allgemeiner Wettkampf'!$F$24:$M$24,MATCH(TRUE,'Allgemeiner Wettkampf'!$F412:$M412="X",0)))</f>
        <v/>
      </c>
      <c r="H239" t="str">
        <f>IF('Allgemeiner Wettkampf'!$B412="","",'Allgemeiner Wettkampf'!$C$9)</f>
        <v/>
      </c>
      <c r="I239" t="str">
        <f>IF('Allgemeiner Wettkampf'!$B412="","",IF('Allgemeiner Wettkampf'!$C$10="","",'Allgemeiner Wettkampf'!$C$10))</f>
        <v/>
      </c>
    </row>
    <row r="240" spans="1:9" x14ac:dyDescent="0.2">
      <c r="A240" t="str">
        <f>IF('Allgemeiner Wettkampf'!$B413="","",'Allgemeiner Wettkampf'!B413)</f>
        <v/>
      </c>
      <c r="B240" t="str">
        <f>IF('Allgemeiner Wettkampf'!$B413="","",'Allgemeiner Wettkampf'!C413)</f>
        <v/>
      </c>
      <c r="C240" t="str">
        <f>IF('Allgemeiner Wettkampf'!$B413="","",'Allgemeiner Wettkampf'!D413)</f>
        <v/>
      </c>
      <c r="D240" t="str">
        <f>IF('Allgemeiner Wettkampf'!$B413="","",'Allgemeiner Wettkampf'!E413)</f>
        <v/>
      </c>
      <c r="F240" t="str" cm="1">
        <f t="array" ref="F240">IF('Allgemeiner Wettkampf'!$B413="","",INDEX('Allgemeiner Wettkampf'!$F$24:$M$24,MATCH(TRUE,'Allgemeiner Wettkampf'!$F413:$M413="X",0)))</f>
        <v/>
      </c>
      <c r="H240" t="str">
        <f>IF('Allgemeiner Wettkampf'!$B413="","",'Allgemeiner Wettkampf'!$C$9)</f>
        <v/>
      </c>
      <c r="I240" t="str">
        <f>IF('Allgemeiner Wettkampf'!$B413="","",IF('Allgemeiner Wettkampf'!$C$10="","",'Allgemeiner Wettkampf'!$C$10))</f>
        <v/>
      </c>
    </row>
    <row r="241" spans="1:9" x14ac:dyDescent="0.2">
      <c r="A241" t="str">
        <f>IF('Allgemeiner Wettkampf'!$B414="","",'Allgemeiner Wettkampf'!B414)</f>
        <v/>
      </c>
      <c r="B241" t="str">
        <f>IF('Allgemeiner Wettkampf'!$B414="","",'Allgemeiner Wettkampf'!C414)</f>
        <v/>
      </c>
      <c r="C241" t="str">
        <f>IF('Allgemeiner Wettkampf'!$B414="","",'Allgemeiner Wettkampf'!D414)</f>
        <v/>
      </c>
      <c r="D241" t="str">
        <f>IF('Allgemeiner Wettkampf'!$B414="","",'Allgemeiner Wettkampf'!E414)</f>
        <v/>
      </c>
      <c r="F241" t="str" cm="1">
        <f t="array" ref="F241">IF('Allgemeiner Wettkampf'!$B414="","",INDEX('Allgemeiner Wettkampf'!$F$24:$M$24,MATCH(TRUE,'Allgemeiner Wettkampf'!$F414:$M414="X",0)))</f>
        <v/>
      </c>
      <c r="H241" t="str">
        <f>IF('Allgemeiner Wettkampf'!$B414="","",'Allgemeiner Wettkampf'!$C$9)</f>
        <v/>
      </c>
      <c r="I241" t="str">
        <f>IF('Allgemeiner Wettkampf'!$B414="","",IF('Allgemeiner Wettkampf'!$C$10="","",'Allgemeiner Wettkampf'!$C$10))</f>
        <v/>
      </c>
    </row>
    <row r="242" spans="1:9" x14ac:dyDescent="0.2">
      <c r="A242" t="str">
        <f>IF('Allgemeiner Wettkampf'!$B415="","",'Allgemeiner Wettkampf'!B415)</f>
        <v/>
      </c>
      <c r="B242" t="str">
        <f>IF('Allgemeiner Wettkampf'!$B415="","",'Allgemeiner Wettkampf'!C415)</f>
        <v/>
      </c>
      <c r="C242" t="str">
        <f>IF('Allgemeiner Wettkampf'!$B415="","",'Allgemeiner Wettkampf'!D415)</f>
        <v/>
      </c>
      <c r="D242" t="str">
        <f>IF('Allgemeiner Wettkampf'!$B415="","",'Allgemeiner Wettkampf'!E415)</f>
        <v/>
      </c>
      <c r="F242" t="str" cm="1">
        <f t="array" ref="F242">IF('Allgemeiner Wettkampf'!$B415="","",INDEX('Allgemeiner Wettkampf'!$F$24:$M$24,MATCH(TRUE,'Allgemeiner Wettkampf'!$F415:$M415="X",0)))</f>
        <v/>
      </c>
      <c r="H242" t="str">
        <f>IF('Allgemeiner Wettkampf'!$B415="","",'Allgemeiner Wettkampf'!$C$9)</f>
        <v/>
      </c>
      <c r="I242" t="str">
        <f>IF('Allgemeiner Wettkampf'!$B415="","",IF('Allgemeiner Wettkampf'!$C$10="","",'Allgemeiner Wettkampf'!$C$10))</f>
        <v/>
      </c>
    </row>
    <row r="243" spans="1:9" x14ac:dyDescent="0.2">
      <c r="A243" t="str">
        <f>IF('Allgemeiner Wettkampf'!$B416="","",'Allgemeiner Wettkampf'!B416)</f>
        <v/>
      </c>
      <c r="B243" t="str">
        <f>IF('Allgemeiner Wettkampf'!$B416="","",'Allgemeiner Wettkampf'!C416)</f>
        <v/>
      </c>
      <c r="C243" t="str">
        <f>IF('Allgemeiner Wettkampf'!$B416="","",'Allgemeiner Wettkampf'!D416)</f>
        <v/>
      </c>
      <c r="D243" t="str">
        <f>IF('Allgemeiner Wettkampf'!$B416="","",'Allgemeiner Wettkampf'!E416)</f>
        <v/>
      </c>
      <c r="F243" t="str" cm="1">
        <f t="array" ref="F243">IF('Allgemeiner Wettkampf'!$B416="","",INDEX('Allgemeiner Wettkampf'!$F$24:$M$24,MATCH(TRUE,'Allgemeiner Wettkampf'!$F416:$M416="X",0)))</f>
        <v/>
      </c>
      <c r="H243" t="str">
        <f>IF('Allgemeiner Wettkampf'!$B416="","",'Allgemeiner Wettkampf'!$C$9)</f>
        <v/>
      </c>
      <c r="I243" t="str">
        <f>IF('Allgemeiner Wettkampf'!$B416="","",IF('Allgemeiner Wettkampf'!$C$10="","",'Allgemeiner Wettkampf'!$C$10))</f>
        <v/>
      </c>
    </row>
    <row r="244" spans="1:9" x14ac:dyDescent="0.2">
      <c r="A244" t="str">
        <f>IF('Allgemeiner Wettkampf'!$B417="","",'Allgemeiner Wettkampf'!B417)</f>
        <v/>
      </c>
      <c r="B244" t="str">
        <f>IF('Allgemeiner Wettkampf'!$B417="","",'Allgemeiner Wettkampf'!C417)</f>
        <v/>
      </c>
      <c r="C244" t="str">
        <f>IF('Allgemeiner Wettkampf'!$B417="","",'Allgemeiner Wettkampf'!D417)</f>
        <v/>
      </c>
      <c r="D244" t="str">
        <f>IF('Allgemeiner Wettkampf'!$B417="","",'Allgemeiner Wettkampf'!E417)</f>
        <v/>
      </c>
      <c r="F244" t="str" cm="1">
        <f t="array" ref="F244">IF('Allgemeiner Wettkampf'!$B417="","",INDEX('Allgemeiner Wettkampf'!$F$24:$M$24,MATCH(TRUE,'Allgemeiner Wettkampf'!$F417:$M417="X",0)))</f>
        <v/>
      </c>
      <c r="H244" t="str">
        <f>IF('Allgemeiner Wettkampf'!$B417="","",'Allgemeiner Wettkampf'!$C$9)</f>
        <v/>
      </c>
      <c r="I244" t="str">
        <f>IF('Allgemeiner Wettkampf'!$B417="","",IF('Allgemeiner Wettkampf'!$C$10="","",'Allgemeiner Wettkampf'!$C$10))</f>
        <v/>
      </c>
    </row>
    <row r="245" spans="1:9" x14ac:dyDescent="0.2">
      <c r="A245" t="str">
        <f>IF('Allgemeiner Wettkampf'!$B418="","",'Allgemeiner Wettkampf'!B418)</f>
        <v/>
      </c>
      <c r="B245" t="str">
        <f>IF('Allgemeiner Wettkampf'!$B418="","",'Allgemeiner Wettkampf'!C418)</f>
        <v/>
      </c>
      <c r="C245" t="str">
        <f>IF('Allgemeiner Wettkampf'!$B418="","",'Allgemeiner Wettkampf'!D418)</f>
        <v/>
      </c>
      <c r="D245" t="str">
        <f>IF('Allgemeiner Wettkampf'!$B418="","",'Allgemeiner Wettkampf'!E418)</f>
        <v/>
      </c>
      <c r="F245" t="str" cm="1">
        <f t="array" ref="F245">IF('Allgemeiner Wettkampf'!$B418="","",INDEX('Allgemeiner Wettkampf'!$F$24:$M$24,MATCH(TRUE,'Allgemeiner Wettkampf'!$F418:$M418="X",0)))</f>
        <v/>
      </c>
      <c r="H245" t="str">
        <f>IF('Allgemeiner Wettkampf'!$B418="","",'Allgemeiner Wettkampf'!$C$9)</f>
        <v/>
      </c>
      <c r="I245" t="str">
        <f>IF('Allgemeiner Wettkampf'!$B418="","",IF('Allgemeiner Wettkampf'!$C$10="","",'Allgemeiner Wettkampf'!$C$10))</f>
        <v/>
      </c>
    </row>
    <row r="246" spans="1:9" x14ac:dyDescent="0.2">
      <c r="A246" t="str">
        <f>IF('Allgemeiner Wettkampf'!$B419="","",'Allgemeiner Wettkampf'!B419)</f>
        <v/>
      </c>
      <c r="B246" t="str">
        <f>IF('Allgemeiner Wettkampf'!$B419="","",'Allgemeiner Wettkampf'!C419)</f>
        <v/>
      </c>
      <c r="C246" t="str">
        <f>IF('Allgemeiner Wettkampf'!$B419="","",'Allgemeiner Wettkampf'!D419)</f>
        <v/>
      </c>
      <c r="D246" t="str">
        <f>IF('Allgemeiner Wettkampf'!$B419="","",'Allgemeiner Wettkampf'!E419)</f>
        <v/>
      </c>
      <c r="F246" t="str" cm="1">
        <f t="array" ref="F246">IF('Allgemeiner Wettkampf'!$B419="","",INDEX('Allgemeiner Wettkampf'!$F$24:$M$24,MATCH(TRUE,'Allgemeiner Wettkampf'!$F419:$M419="X",0)))</f>
        <v/>
      </c>
      <c r="H246" t="str">
        <f>IF('Allgemeiner Wettkampf'!$B419="","",'Allgemeiner Wettkampf'!$C$9)</f>
        <v/>
      </c>
      <c r="I246" t="str">
        <f>IF('Allgemeiner Wettkampf'!$B419="","",IF('Allgemeiner Wettkampf'!$C$10="","",'Allgemeiner Wettkampf'!$C$10))</f>
        <v/>
      </c>
    </row>
    <row r="247" spans="1:9" x14ac:dyDescent="0.2">
      <c r="A247" t="str">
        <f>IF('Allgemeiner Wettkampf'!$B420="","",'Allgemeiner Wettkampf'!B420)</f>
        <v/>
      </c>
      <c r="B247" t="str">
        <f>IF('Allgemeiner Wettkampf'!$B420="","",'Allgemeiner Wettkampf'!C420)</f>
        <v/>
      </c>
      <c r="C247" t="str">
        <f>IF('Allgemeiner Wettkampf'!$B420="","",'Allgemeiner Wettkampf'!D420)</f>
        <v/>
      </c>
      <c r="D247" t="str">
        <f>IF('Allgemeiner Wettkampf'!$B420="","",'Allgemeiner Wettkampf'!E420)</f>
        <v/>
      </c>
      <c r="F247" t="str" cm="1">
        <f t="array" ref="F247">IF('Allgemeiner Wettkampf'!$B420="","",INDEX('Allgemeiner Wettkampf'!$F$24:$M$24,MATCH(TRUE,'Allgemeiner Wettkampf'!$F420:$M420="X",0)))</f>
        <v/>
      </c>
      <c r="H247" t="str">
        <f>IF('Allgemeiner Wettkampf'!$B420="","",'Allgemeiner Wettkampf'!$C$9)</f>
        <v/>
      </c>
      <c r="I247" t="str">
        <f>IF('Allgemeiner Wettkampf'!$B420="","",IF('Allgemeiner Wettkampf'!$C$10="","",'Allgemeiner Wettkampf'!$C$10))</f>
        <v/>
      </c>
    </row>
    <row r="248" spans="1:9" x14ac:dyDescent="0.2">
      <c r="A248" t="str">
        <f>IF('Allgemeiner Wettkampf'!$B421="","",'Allgemeiner Wettkampf'!B421)</f>
        <v/>
      </c>
      <c r="B248" t="str">
        <f>IF('Allgemeiner Wettkampf'!$B421="","",'Allgemeiner Wettkampf'!C421)</f>
        <v/>
      </c>
      <c r="C248" t="str">
        <f>IF('Allgemeiner Wettkampf'!$B421="","",'Allgemeiner Wettkampf'!D421)</f>
        <v/>
      </c>
      <c r="D248" t="str">
        <f>IF('Allgemeiner Wettkampf'!$B421="","",'Allgemeiner Wettkampf'!E421)</f>
        <v/>
      </c>
      <c r="F248" t="str" cm="1">
        <f t="array" ref="F248">IF('Allgemeiner Wettkampf'!$B421="","",INDEX('Allgemeiner Wettkampf'!$F$24:$M$24,MATCH(TRUE,'Allgemeiner Wettkampf'!$F421:$M421="X",0)))</f>
        <v/>
      </c>
      <c r="H248" t="str">
        <f>IF('Allgemeiner Wettkampf'!$B421="","",'Allgemeiner Wettkampf'!$C$9)</f>
        <v/>
      </c>
      <c r="I248" t="str">
        <f>IF('Allgemeiner Wettkampf'!$B421="","",IF('Allgemeiner Wettkampf'!$C$10="","",'Allgemeiner Wettkampf'!$C$10))</f>
        <v/>
      </c>
    </row>
    <row r="249" spans="1:9" x14ac:dyDescent="0.2">
      <c r="A249" t="str">
        <f>IF('Allgemeiner Wettkampf'!$B422="","",'Allgemeiner Wettkampf'!B422)</f>
        <v/>
      </c>
      <c r="B249" t="str">
        <f>IF('Allgemeiner Wettkampf'!$B422="","",'Allgemeiner Wettkampf'!C422)</f>
        <v/>
      </c>
      <c r="C249" t="str">
        <f>IF('Allgemeiner Wettkampf'!$B422="","",'Allgemeiner Wettkampf'!D422)</f>
        <v/>
      </c>
      <c r="D249" t="str">
        <f>IF('Allgemeiner Wettkampf'!$B422="","",'Allgemeiner Wettkampf'!E422)</f>
        <v/>
      </c>
      <c r="F249" t="str" cm="1">
        <f t="array" ref="F249">IF('Allgemeiner Wettkampf'!$B422="","",INDEX('Allgemeiner Wettkampf'!$F$24:$M$24,MATCH(TRUE,'Allgemeiner Wettkampf'!$F422:$M422="X",0)))</f>
        <v/>
      </c>
      <c r="H249" t="str">
        <f>IF('Allgemeiner Wettkampf'!$B422="","",'Allgemeiner Wettkampf'!$C$9)</f>
        <v/>
      </c>
      <c r="I249" t="str">
        <f>IF('Allgemeiner Wettkampf'!$B422="","",IF('Allgemeiner Wettkampf'!$C$10="","",'Allgemeiner Wettkampf'!$C$10))</f>
        <v/>
      </c>
    </row>
    <row r="250" spans="1:9" x14ac:dyDescent="0.2">
      <c r="A250" t="str">
        <f>IF('Allgemeiner Wettkampf'!$B423="","",'Allgemeiner Wettkampf'!B423)</f>
        <v/>
      </c>
      <c r="B250" t="str">
        <f>IF('Allgemeiner Wettkampf'!$B423="","",'Allgemeiner Wettkampf'!C423)</f>
        <v/>
      </c>
      <c r="C250" t="str">
        <f>IF('Allgemeiner Wettkampf'!$B423="","",'Allgemeiner Wettkampf'!D423)</f>
        <v/>
      </c>
      <c r="D250" t="str">
        <f>IF('Allgemeiner Wettkampf'!$B423="","",'Allgemeiner Wettkampf'!E423)</f>
        <v/>
      </c>
      <c r="F250" t="str" cm="1">
        <f t="array" ref="F250">IF('Allgemeiner Wettkampf'!$B423="","",INDEX('Allgemeiner Wettkampf'!$F$24:$M$24,MATCH(TRUE,'Allgemeiner Wettkampf'!$F423:$M423="X",0)))</f>
        <v/>
      </c>
      <c r="H250" t="str">
        <f>IF('Allgemeiner Wettkampf'!$B423="","",'Allgemeiner Wettkampf'!$C$9)</f>
        <v/>
      </c>
      <c r="I250" t="str">
        <f>IF('Allgemeiner Wettkampf'!$B423="","",IF('Allgemeiner Wettkampf'!$C$10="","",'Allgemeiner Wettkampf'!$C$10))</f>
        <v/>
      </c>
    </row>
    <row r="251" spans="1:9" x14ac:dyDescent="0.2">
      <c r="A251" t="str">
        <f>IF('Allgemeiner Wettkampf'!$B424="","",'Allgemeiner Wettkampf'!B424)</f>
        <v/>
      </c>
      <c r="B251" t="str">
        <f>IF('Allgemeiner Wettkampf'!$B424="","",'Allgemeiner Wettkampf'!C424)</f>
        <v/>
      </c>
      <c r="C251" t="str">
        <f>IF('Allgemeiner Wettkampf'!$B424="","",'Allgemeiner Wettkampf'!D424)</f>
        <v/>
      </c>
      <c r="D251" t="str">
        <f>IF('Allgemeiner Wettkampf'!$B424="","",'Allgemeiner Wettkampf'!E424)</f>
        <v/>
      </c>
      <c r="F251" t="str" cm="1">
        <f t="array" ref="F251">IF('Allgemeiner Wettkampf'!$B424="","",INDEX('Allgemeiner Wettkampf'!$F$24:$M$24,MATCH(TRUE,'Allgemeiner Wettkampf'!$F424:$M424="X",0)))</f>
        <v/>
      </c>
      <c r="H251" t="str">
        <f>IF('Allgemeiner Wettkampf'!$B424="","",'Allgemeiner Wettkampf'!$C$9)</f>
        <v/>
      </c>
      <c r="I251" t="str">
        <f>IF('Allgemeiner Wettkampf'!$B424="","",IF('Allgemeiner Wettkampf'!$C$10="","",'Allgemeiner Wettkampf'!$C$10))</f>
        <v/>
      </c>
    </row>
    <row r="252" spans="1:9" x14ac:dyDescent="0.2">
      <c r="A252" t="str">
        <f>IF('Allgemeiner Wettkampf'!$B425="","",'Allgemeiner Wettkampf'!B425)</f>
        <v/>
      </c>
      <c r="B252" t="str">
        <f>IF('Allgemeiner Wettkampf'!$B425="","",'Allgemeiner Wettkampf'!C425)</f>
        <v/>
      </c>
      <c r="C252" t="str">
        <f>IF('Allgemeiner Wettkampf'!$B425="","",'Allgemeiner Wettkampf'!D425)</f>
        <v/>
      </c>
      <c r="D252" t="str">
        <f>IF('Allgemeiner Wettkampf'!$B425="","",'Allgemeiner Wettkampf'!E425)</f>
        <v/>
      </c>
      <c r="F252" t="str" cm="1">
        <f t="array" ref="F252">IF('Allgemeiner Wettkampf'!$B425="","",INDEX('Allgemeiner Wettkampf'!$F$24:$M$24,MATCH(TRUE,'Allgemeiner Wettkampf'!$F425:$M425="X",0)))</f>
        <v/>
      </c>
      <c r="H252" t="str">
        <f>IF('Allgemeiner Wettkampf'!$B425="","",'Allgemeiner Wettkampf'!$C$9)</f>
        <v/>
      </c>
      <c r="I252" t="str">
        <f>IF('Allgemeiner Wettkampf'!$B425="","",IF('Allgemeiner Wettkampf'!$C$10="","",'Allgemeiner Wettkampf'!$C$10))</f>
        <v/>
      </c>
    </row>
    <row r="253" spans="1:9" x14ac:dyDescent="0.2">
      <c r="A253" t="str">
        <f>IF('Allgemeiner Wettkampf'!$B426="","",'Allgemeiner Wettkampf'!B426)</f>
        <v/>
      </c>
      <c r="B253" t="str">
        <f>IF('Allgemeiner Wettkampf'!$B426="","",'Allgemeiner Wettkampf'!C426)</f>
        <v/>
      </c>
      <c r="C253" t="str">
        <f>IF('Allgemeiner Wettkampf'!$B426="","",'Allgemeiner Wettkampf'!D426)</f>
        <v/>
      </c>
      <c r="D253" t="str">
        <f>IF('Allgemeiner Wettkampf'!$B426="","",'Allgemeiner Wettkampf'!E426)</f>
        <v/>
      </c>
      <c r="F253" t="str" cm="1">
        <f t="array" ref="F253">IF('Allgemeiner Wettkampf'!$B426="","",INDEX('Allgemeiner Wettkampf'!$F$24:$M$24,MATCH(TRUE,'Allgemeiner Wettkampf'!$F426:$M426="X",0)))</f>
        <v/>
      </c>
      <c r="H253" t="str">
        <f>IF('Allgemeiner Wettkampf'!$B426="","",'Allgemeiner Wettkampf'!$C$9)</f>
        <v/>
      </c>
      <c r="I253" t="str">
        <f>IF('Allgemeiner Wettkampf'!$B426="","",IF('Allgemeiner Wettkampf'!$C$10="","",'Allgemeiner Wettkampf'!$C$10))</f>
        <v/>
      </c>
    </row>
    <row r="254" spans="1:9" x14ac:dyDescent="0.2">
      <c r="A254" t="str">
        <f>IF('Allgemeiner Wettkampf'!$B427="","",'Allgemeiner Wettkampf'!B427)</f>
        <v/>
      </c>
      <c r="B254" t="str">
        <f>IF('Allgemeiner Wettkampf'!$B427="","",'Allgemeiner Wettkampf'!C427)</f>
        <v/>
      </c>
      <c r="C254" t="str">
        <f>IF('Allgemeiner Wettkampf'!$B427="","",'Allgemeiner Wettkampf'!D427)</f>
        <v/>
      </c>
      <c r="D254" t="str">
        <f>IF('Allgemeiner Wettkampf'!$B427="","",'Allgemeiner Wettkampf'!E427)</f>
        <v/>
      </c>
      <c r="F254" t="str" cm="1">
        <f t="array" ref="F254">IF('Allgemeiner Wettkampf'!$B427="","",INDEX('Allgemeiner Wettkampf'!$F$24:$M$24,MATCH(TRUE,'Allgemeiner Wettkampf'!$F427:$M427="X",0)))</f>
        <v/>
      </c>
      <c r="H254" t="str">
        <f>IF('Allgemeiner Wettkampf'!$B427="","",'Allgemeiner Wettkampf'!$C$9)</f>
        <v/>
      </c>
      <c r="I254" t="str">
        <f>IF('Allgemeiner Wettkampf'!$B427="","",IF('Allgemeiner Wettkampf'!$C$10="","",'Allgemeiner Wettkampf'!$C$10))</f>
        <v/>
      </c>
    </row>
    <row r="255" spans="1:9" x14ac:dyDescent="0.2">
      <c r="A255" t="str">
        <f>IF('Allgemeiner Wettkampf'!$B428="","",'Allgemeiner Wettkampf'!B428)</f>
        <v/>
      </c>
      <c r="B255" t="str">
        <f>IF('Allgemeiner Wettkampf'!$B428="","",'Allgemeiner Wettkampf'!C428)</f>
        <v/>
      </c>
      <c r="C255" t="str">
        <f>IF('Allgemeiner Wettkampf'!$B428="","",'Allgemeiner Wettkampf'!D428)</f>
        <v/>
      </c>
      <c r="D255" t="str">
        <f>IF('Allgemeiner Wettkampf'!$B428="","",'Allgemeiner Wettkampf'!E428)</f>
        <v/>
      </c>
      <c r="F255" t="str" cm="1">
        <f t="array" ref="F255">IF('Allgemeiner Wettkampf'!$B428="","",INDEX('Allgemeiner Wettkampf'!$F$24:$M$24,MATCH(TRUE,'Allgemeiner Wettkampf'!$F428:$M428="X",0)))</f>
        <v/>
      </c>
      <c r="H255" t="str">
        <f>IF('Allgemeiner Wettkampf'!$B428="","",'Allgemeiner Wettkampf'!$C$9)</f>
        <v/>
      </c>
      <c r="I255" t="str">
        <f>IF('Allgemeiner Wettkampf'!$B428="","",IF('Allgemeiner Wettkampf'!$C$10="","",'Allgemeiner Wettkampf'!$C$10))</f>
        <v/>
      </c>
    </row>
    <row r="256" spans="1:9" x14ac:dyDescent="0.2">
      <c r="A256" t="str">
        <f>IF('Allgemeiner Wettkampf'!$B429="","",'Allgemeiner Wettkampf'!B429)</f>
        <v/>
      </c>
      <c r="B256" t="str">
        <f>IF('Allgemeiner Wettkampf'!$B429="","",'Allgemeiner Wettkampf'!C429)</f>
        <v/>
      </c>
      <c r="C256" t="str">
        <f>IF('Allgemeiner Wettkampf'!$B429="","",'Allgemeiner Wettkampf'!D429)</f>
        <v/>
      </c>
      <c r="D256" t="str">
        <f>IF('Allgemeiner Wettkampf'!$B429="","",'Allgemeiner Wettkampf'!E429)</f>
        <v/>
      </c>
      <c r="F256" t="str" cm="1">
        <f t="array" ref="F256">IF('Allgemeiner Wettkampf'!$B429="","",INDEX('Allgemeiner Wettkampf'!$F$24:$M$24,MATCH(TRUE,'Allgemeiner Wettkampf'!$F429:$M429="X",0)))</f>
        <v/>
      </c>
      <c r="H256" t="str">
        <f>IF('Allgemeiner Wettkampf'!$B429="","",'Allgemeiner Wettkampf'!$C$9)</f>
        <v/>
      </c>
      <c r="I256" t="str">
        <f>IF('Allgemeiner Wettkampf'!$B429="","",IF('Allgemeiner Wettkampf'!$C$10="","",'Allgemeiner Wettkampf'!$C$10))</f>
        <v/>
      </c>
    </row>
    <row r="257" spans="1:9" x14ac:dyDescent="0.2">
      <c r="A257" t="str">
        <f>IF('Allgemeiner Wettkampf'!$B430="","",'Allgemeiner Wettkampf'!B430)</f>
        <v/>
      </c>
      <c r="B257" t="str">
        <f>IF('Allgemeiner Wettkampf'!$B430="","",'Allgemeiner Wettkampf'!C430)</f>
        <v/>
      </c>
      <c r="C257" t="str">
        <f>IF('Allgemeiner Wettkampf'!$B430="","",'Allgemeiner Wettkampf'!D430)</f>
        <v/>
      </c>
      <c r="D257" t="str">
        <f>IF('Allgemeiner Wettkampf'!$B430="","",'Allgemeiner Wettkampf'!E430)</f>
        <v/>
      </c>
      <c r="F257" t="str" cm="1">
        <f t="array" ref="F257">IF('Allgemeiner Wettkampf'!$B430="","",INDEX('Allgemeiner Wettkampf'!$F$24:$M$24,MATCH(TRUE,'Allgemeiner Wettkampf'!$F430:$M430="X",0)))</f>
        <v/>
      </c>
      <c r="H257" t="str">
        <f>IF('Allgemeiner Wettkampf'!$B430="","",'Allgemeiner Wettkampf'!$C$9)</f>
        <v/>
      </c>
      <c r="I257" t="str">
        <f>IF('Allgemeiner Wettkampf'!$B430="","",IF('Allgemeiner Wettkampf'!$C$10="","",'Allgemeiner Wettkampf'!$C$10))</f>
        <v/>
      </c>
    </row>
    <row r="258" spans="1:9" x14ac:dyDescent="0.2">
      <c r="A258" t="str">
        <f>IF('Allgemeiner Wettkampf'!$B431="","",'Allgemeiner Wettkampf'!B431)</f>
        <v/>
      </c>
      <c r="B258" t="str">
        <f>IF('Allgemeiner Wettkampf'!$B431="","",'Allgemeiner Wettkampf'!C431)</f>
        <v/>
      </c>
      <c r="C258" t="str">
        <f>IF('Allgemeiner Wettkampf'!$B431="","",'Allgemeiner Wettkampf'!D431)</f>
        <v/>
      </c>
      <c r="D258" t="str">
        <f>IF('Allgemeiner Wettkampf'!$B431="","",'Allgemeiner Wettkampf'!E431)</f>
        <v/>
      </c>
      <c r="F258" t="str" cm="1">
        <f t="array" ref="F258">IF('Allgemeiner Wettkampf'!$B431="","",INDEX('Allgemeiner Wettkampf'!$F$24:$M$24,MATCH(TRUE,'Allgemeiner Wettkampf'!$F431:$M431="X",0)))</f>
        <v/>
      </c>
      <c r="H258" t="str">
        <f>IF('Allgemeiner Wettkampf'!$B431="","",'Allgemeiner Wettkampf'!$C$9)</f>
        <v/>
      </c>
      <c r="I258" t="str">
        <f>IF('Allgemeiner Wettkampf'!$B431="","",IF('Allgemeiner Wettkampf'!$C$10="","",'Allgemeiner Wettkampf'!$C$10))</f>
        <v/>
      </c>
    </row>
    <row r="259" spans="1:9" x14ac:dyDescent="0.2">
      <c r="A259" t="str">
        <f>IF('Allgemeiner Wettkampf'!$B432="","",'Allgemeiner Wettkampf'!B432)</f>
        <v/>
      </c>
      <c r="B259" t="str">
        <f>IF('Allgemeiner Wettkampf'!$B432="","",'Allgemeiner Wettkampf'!C432)</f>
        <v/>
      </c>
      <c r="C259" t="str">
        <f>IF('Allgemeiner Wettkampf'!$B432="","",'Allgemeiner Wettkampf'!D432)</f>
        <v/>
      </c>
      <c r="D259" t="str">
        <f>IF('Allgemeiner Wettkampf'!$B432="","",'Allgemeiner Wettkampf'!E432)</f>
        <v/>
      </c>
      <c r="F259" t="str" cm="1">
        <f t="array" ref="F259">IF('Allgemeiner Wettkampf'!$B432="","",INDEX('Allgemeiner Wettkampf'!$F$24:$M$24,MATCH(TRUE,'Allgemeiner Wettkampf'!$F432:$M432="X",0)))</f>
        <v/>
      </c>
      <c r="H259" t="str">
        <f>IF('Allgemeiner Wettkampf'!$B432="","",'Allgemeiner Wettkampf'!$C$9)</f>
        <v/>
      </c>
      <c r="I259" t="str">
        <f>IF('Allgemeiner Wettkampf'!$B432="","",IF('Allgemeiner Wettkampf'!$C$10="","",'Allgemeiner Wettkampf'!$C$10))</f>
        <v/>
      </c>
    </row>
    <row r="260" spans="1:9" x14ac:dyDescent="0.2">
      <c r="A260" t="str">
        <f>IF('Allgemeiner Wettkampf'!$B433="","",'Allgemeiner Wettkampf'!B433)</f>
        <v/>
      </c>
      <c r="B260" t="str">
        <f>IF('Allgemeiner Wettkampf'!$B433="","",'Allgemeiner Wettkampf'!C433)</f>
        <v/>
      </c>
      <c r="C260" t="str">
        <f>IF('Allgemeiner Wettkampf'!$B433="","",'Allgemeiner Wettkampf'!D433)</f>
        <v/>
      </c>
      <c r="D260" t="str">
        <f>IF('Allgemeiner Wettkampf'!$B433="","",'Allgemeiner Wettkampf'!E433)</f>
        <v/>
      </c>
      <c r="F260" t="str" cm="1">
        <f t="array" ref="F260">IF('Allgemeiner Wettkampf'!$B433="","",INDEX('Allgemeiner Wettkampf'!$F$24:$M$24,MATCH(TRUE,'Allgemeiner Wettkampf'!$F433:$M433="X",0)))</f>
        <v/>
      </c>
      <c r="H260" t="str">
        <f>IF('Allgemeiner Wettkampf'!$B433="","",'Allgemeiner Wettkampf'!$C$9)</f>
        <v/>
      </c>
      <c r="I260" t="str">
        <f>IF('Allgemeiner Wettkampf'!$B433="","",IF('Allgemeiner Wettkampf'!$C$10="","",'Allgemeiner Wettkampf'!$C$10))</f>
        <v/>
      </c>
    </row>
    <row r="261" spans="1:9" x14ac:dyDescent="0.2">
      <c r="A261" t="str">
        <f>IF('Allgemeiner Wettkampf'!$B434="","",'Allgemeiner Wettkampf'!B434)</f>
        <v/>
      </c>
      <c r="B261" t="str">
        <f>IF('Allgemeiner Wettkampf'!$B434="","",'Allgemeiner Wettkampf'!C434)</f>
        <v/>
      </c>
      <c r="C261" t="str">
        <f>IF('Allgemeiner Wettkampf'!$B434="","",'Allgemeiner Wettkampf'!D434)</f>
        <v/>
      </c>
      <c r="D261" t="str">
        <f>IF('Allgemeiner Wettkampf'!$B434="","",'Allgemeiner Wettkampf'!E434)</f>
        <v/>
      </c>
      <c r="F261" t="str" cm="1">
        <f t="array" ref="F261">IF('Allgemeiner Wettkampf'!$B434="","",INDEX('Allgemeiner Wettkampf'!$F$24:$M$24,MATCH(TRUE,'Allgemeiner Wettkampf'!$F434:$M434="X",0)))</f>
        <v/>
      </c>
      <c r="H261" t="str">
        <f>IF('Allgemeiner Wettkampf'!$B434="","",'Allgemeiner Wettkampf'!$C$9)</f>
        <v/>
      </c>
      <c r="I261" t="str">
        <f>IF('Allgemeiner Wettkampf'!$B434="","",IF('Allgemeiner Wettkampf'!$C$10="","",'Allgemeiner Wettkampf'!$C$10))</f>
        <v/>
      </c>
    </row>
    <row r="262" spans="1:9" x14ac:dyDescent="0.2">
      <c r="A262" t="str">
        <f>IF('Allgemeiner Wettkampf'!$B435="","",'Allgemeiner Wettkampf'!B435)</f>
        <v/>
      </c>
      <c r="B262" t="str">
        <f>IF('Allgemeiner Wettkampf'!$B435="","",'Allgemeiner Wettkampf'!C435)</f>
        <v/>
      </c>
      <c r="C262" t="str">
        <f>IF('Allgemeiner Wettkampf'!$B435="","",'Allgemeiner Wettkampf'!D435)</f>
        <v/>
      </c>
      <c r="D262" t="str">
        <f>IF('Allgemeiner Wettkampf'!$B435="","",'Allgemeiner Wettkampf'!E435)</f>
        <v/>
      </c>
      <c r="F262" t="str" cm="1">
        <f t="array" ref="F262">IF('Allgemeiner Wettkampf'!$B435="","",INDEX('Allgemeiner Wettkampf'!$F$24:$M$24,MATCH(TRUE,'Allgemeiner Wettkampf'!$F435:$M435="X",0)))</f>
        <v/>
      </c>
      <c r="H262" t="str">
        <f>IF('Allgemeiner Wettkampf'!$B435="","",'Allgemeiner Wettkampf'!$C$9)</f>
        <v/>
      </c>
      <c r="I262" t="str">
        <f>IF('Allgemeiner Wettkampf'!$B435="","",IF('Allgemeiner Wettkampf'!$C$10="","",'Allgemeiner Wettkampf'!$C$10))</f>
        <v/>
      </c>
    </row>
    <row r="263" spans="1:9" x14ac:dyDescent="0.2">
      <c r="A263" t="str">
        <f>IF('Allgemeiner Wettkampf'!$B436="","",'Allgemeiner Wettkampf'!B436)</f>
        <v/>
      </c>
      <c r="B263" t="str">
        <f>IF('Allgemeiner Wettkampf'!$B436="","",'Allgemeiner Wettkampf'!C436)</f>
        <v/>
      </c>
      <c r="C263" t="str">
        <f>IF('Allgemeiner Wettkampf'!$B436="","",'Allgemeiner Wettkampf'!D436)</f>
        <v/>
      </c>
      <c r="D263" t="str">
        <f>IF('Allgemeiner Wettkampf'!$B436="","",'Allgemeiner Wettkampf'!E436)</f>
        <v/>
      </c>
      <c r="F263" t="str" cm="1">
        <f t="array" ref="F263">IF('Allgemeiner Wettkampf'!$B436="","",INDEX('Allgemeiner Wettkampf'!$F$24:$M$24,MATCH(TRUE,'Allgemeiner Wettkampf'!$F436:$M436="X",0)))</f>
        <v/>
      </c>
      <c r="H263" t="str">
        <f>IF('Allgemeiner Wettkampf'!$B436="","",'Allgemeiner Wettkampf'!$C$9)</f>
        <v/>
      </c>
      <c r="I263" t="str">
        <f>IF('Allgemeiner Wettkampf'!$B436="","",IF('Allgemeiner Wettkampf'!$C$10="","",'Allgemeiner Wettkampf'!$C$10))</f>
        <v/>
      </c>
    </row>
    <row r="264" spans="1:9" x14ac:dyDescent="0.2">
      <c r="A264" t="str">
        <f>IF('Allgemeiner Wettkampf'!$B437="","",'Allgemeiner Wettkampf'!B437)</f>
        <v/>
      </c>
      <c r="B264" t="str">
        <f>IF('Allgemeiner Wettkampf'!$B437="","",'Allgemeiner Wettkampf'!C437)</f>
        <v/>
      </c>
      <c r="C264" t="str">
        <f>IF('Allgemeiner Wettkampf'!$B437="","",'Allgemeiner Wettkampf'!D437)</f>
        <v/>
      </c>
      <c r="D264" t="str">
        <f>IF('Allgemeiner Wettkampf'!$B437="","",'Allgemeiner Wettkampf'!E437)</f>
        <v/>
      </c>
      <c r="F264" t="str" cm="1">
        <f t="array" ref="F264">IF('Allgemeiner Wettkampf'!$B437="","",INDEX('Allgemeiner Wettkampf'!$F$24:$M$24,MATCH(TRUE,'Allgemeiner Wettkampf'!$F437:$M437="X",0)))</f>
        <v/>
      </c>
      <c r="H264" t="str">
        <f>IF('Allgemeiner Wettkampf'!$B437="","",'Allgemeiner Wettkampf'!$C$9)</f>
        <v/>
      </c>
      <c r="I264" t="str">
        <f>IF('Allgemeiner Wettkampf'!$B437="","",IF('Allgemeiner Wettkampf'!$C$10="","",'Allgemeiner Wettkampf'!$C$10))</f>
        <v/>
      </c>
    </row>
    <row r="265" spans="1:9" x14ac:dyDescent="0.2">
      <c r="A265" t="str">
        <f>IF('Allgemeiner Wettkampf'!$B438="","",'Allgemeiner Wettkampf'!B438)</f>
        <v/>
      </c>
      <c r="B265" t="str">
        <f>IF('Allgemeiner Wettkampf'!$B438="","",'Allgemeiner Wettkampf'!C438)</f>
        <v/>
      </c>
      <c r="C265" t="str">
        <f>IF('Allgemeiner Wettkampf'!$B438="","",'Allgemeiner Wettkampf'!D438)</f>
        <v/>
      </c>
      <c r="D265" t="str">
        <f>IF('Allgemeiner Wettkampf'!$B438="","",'Allgemeiner Wettkampf'!E438)</f>
        <v/>
      </c>
      <c r="F265" t="str" cm="1">
        <f t="array" ref="F265">IF('Allgemeiner Wettkampf'!$B438="","",INDEX('Allgemeiner Wettkampf'!$F$24:$M$24,MATCH(TRUE,'Allgemeiner Wettkampf'!$F438:$M438="X",0)))</f>
        <v/>
      </c>
      <c r="H265" t="str">
        <f>IF('Allgemeiner Wettkampf'!$B438="","",'Allgemeiner Wettkampf'!$C$9)</f>
        <v/>
      </c>
      <c r="I265" t="str">
        <f>IF('Allgemeiner Wettkampf'!$B438="","",IF('Allgemeiner Wettkampf'!$C$10="","",'Allgemeiner Wettkampf'!$C$10))</f>
        <v/>
      </c>
    </row>
    <row r="266" spans="1:9" x14ac:dyDescent="0.2">
      <c r="A266" t="str">
        <f>IF('Allgemeiner Wettkampf'!$B439="","",'Allgemeiner Wettkampf'!B439)</f>
        <v/>
      </c>
      <c r="B266" t="str">
        <f>IF('Allgemeiner Wettkampf'!$B439="","",'Allgemeiner Wettkampf'!C439)</f>
        <v/>
      </c>
      <c r="C266" t="str">
        <f>IF('Allgemeiner Wettkampf'!$B439="","",'Allgemeiner Wettkampf'!D439)</f>
        <v/>
      </c>
      <c r="D266" t="str">
        <f>IF('Allgemeiner Wettkampf'!$B439="","",'Allgemeiner Wettkampf'!E439)</f>
        <v/>
      </c>
      <c r="F266" t="str" cm="1">
        <f t="array" ref="F266">IF('Allgemeiner Wettkampf'!$B439="","",INDEX('Allgemeiner Wettkampf'!$F$24:$M$24,MATCH(TRUE,'Allgemeiner Wettkampf'!$F439:$M439="X",0)))</f>
        <v/>
      </c>
      <c r="H266" t="str">
        <f>IF('Allgemeiner Wettkampf'!$B439="","",'Allgemeiner Wettkampf'!$C$9)</f>
        <v/>
      </c>
      <c r="I266" t="str">
        <f>IF('Allgemeiner Wettkampf'!$B439="","",IF('Allgemeiner Wettkampf'!$C$10="","",'Allgemeiner Wettkampf'!$C$10))</f>
        <v/>
      </c>
    </row>
    <row r="267" spans="1:9" x14ac:dyDescent="0.2">
      <c r="A267" t="str">
        <f>IF('Allgemeiner Wettkampf'!$B440="","",'Allgemeiner Wettkampf'!B440)</f>
        <v/>
      </c>
      <c r="B267" t="str">
        <f>IF('Allgemeiner Wettkampf'!$B440="","",'Allgemeiner Wettkampf'!C440)</f>
        <v/>
      </c>
      <c r="C267" t="str">
        <f>IF('Allgemeiner Wettkampf'!$B440="","",'Allgemeiner Wettkampf'!D440)</f>
        <v/>
      </c>
      <c r="D267" t="str">
        <f>IF('Allgemeiner Wettkampf'!$B440="","",'Allgemeiner Wettkampf'!E440)</f>
        <v/>
      </c>
      <c r="F267" t="str" cm="1">
        <f t="array" ref="F267">IF('Allgemeiner Wettkampf'!$B440="","",INDEX('Allgemeiner Wettkampf'!$F$24:$M$24,MATCH(TRUE,'Allgemeiner Wettkampf'!$F440:$M440="X",0)))</f>
        <v/>
      </c>
      <c r="H267" t="str">
        <f>IF('Allgemeiner Wettkampf'!$B440="","",'Allgemeiner Wettkampf'!$C$9)</f>
        <v/>
      </c>
      <c r="I267" t="str">
        <f>IF('Allgemeiner Wettkampf'!$B440="","",IF('Allgemeiner Wettkampf'!$C$10="","",'Allgemeiner Wettkampf'!$C$10))</f>
        <v/>
      </c>
    </row>
    <row r="268" spans="1:9" x14ac:dyDescent="0.2">
      <c r="A268" t="str">
        <f>IF('Allgemeiner Wettkampf'!$B441="","",'Allgemeiner Wettkampf'!B441)</f>
        <v/>
      </c>
      <c r="B268" t="str">
        <f>IF('Allgemeiner Wettkampf'!$B441="","",'Allgemeiner Wettkampf'!C441)</f>
        <v/>
      </c>
      <c r="C268" t="str">
        <f>IF('Allgemeiner Wettkampf'!$B441="","",'Allgemeiner Wettkampf'!D441)</f>
        <v/>
      </c>
      <c r="D268" t="str">
        <f>IF('Allgemeiner Wettkampf'!$B441="","",'Allgemeiner Wettkampf'!E441)</f>
        <v/>
      </c>
      <c r="F268" t="str" cm="1">
        <f t="array" ref="F268">IF('Allgemeiner Wettkampf'!$B441="","",INDEX('Allgemeiner Wettkampf'!$F$24:$M$24,MATCH(TRUE,'Allgemeiner Wettkampf'!$F441:$M441="X",0)))</f>
        <v/>
      </c>
      <c r="H268" t="str">
        <f>IF('Allgemeiner Wettkampf'!$B441="","",'Allgemeiner Wettkampf'!$C$9)</f>
        <v/>
      </c>
      <c r="I268" t="str">
        <f>IF('Allgemeiner Wettkampf'!$B441="","",IF('Allgemeiner Wettkampf'!$C$10="","",'Allgemeiner Wettkampf'!$C$10))</f>
        <v/>
      </c>
    </row>
    <row r="269" spans="1:9" x14ac:dyDescent="0.2">
      <c r="A269" t="str">
        <f>IF('Allgemeiner Wettkampf'!$B442="","",'Allgemeiner Wettkampf'!B442)</f>
        <v/>
      </c>
      <c r="B269" t="str">
        <f>IF('Allgemeiner Wettkampf'!$B442="","",'Allgemeiner Wettkampf'!C442)</f>
        <v/>
      </c>
      <c r="C269" t="str">
        <f>IF('Allgemeiner Wettkampf'!$B442="","",'Allgemeiner Wettkampf'!D442)</f>
        <v/>
      </c>
      <c r="D269" t="str">
        <f>IF('Allgemeiner Wettkampf'!$B442="","",'Allgemeiner Wettkampf'!E442)</f>
        <v/>
      </c>
      <c r="F269" t="str" cm="1">
        <f t="array" ref="F269">IF('Allgemeiner Wettkampf'!$B442="","",INDEX('Allgemeiner Wettkampf'!$F$24:$M$24,MATCH(TRUE,'Allgemeiner Wettkampf'!$F442:$M442="X",0)))</f>
        <v/>
      </c>
      <c r="H269" t="str">
        <f>IF('Allgemeiner Wettkampf'!$B442="","",'Allgemeiner Wettkampf'!$C$9)</f>
        <v/>
      </c>
      <c r="I269" t="str">
        <f>IF('Allgemeiner Wettkampf'!$B442="","",IF('Allgemeiner Wettkampf'!$C$10="","",'Allgemeiner Wettkampf'!$C$10))</f>
        <v/>
      </c>
    </row>
    <row r="270" spans="1:9" x14ac:dyDescent="0.2">
      <c r="A270" t="str">
        <f>IF('Allgemeiner Wettkampf'!$B443="","",'Allgemeiner Wettkampf'!B443)</f>
        <v/>
      </c>
      <c r="B270" t="str">
        <f>IF('Allgemeiner Wettkampf'!$B443="","",'Allgemeiner Wettkampf'!C443)</f>
        <v/>
      </c>
      <c r="C270" t="str">
        <f>IF('Allgemeiner Wettkampf'!$B443="","",'Allgemeiner Wettkampf'!D443)</f>
        <v/>
      </c>
      <c r="D270" t="str">
        <f>IF('Allgemeiner Wettkampf'!$B443="","",'Allgemeiner Wettkampf'!E443)</f>
        <v/>
      </c>
      <c r="F270" t="str" cm="1">
        <f t="array" ref="F270">IF('Allgemeiner Wettkampf'!$B443="","",INDEX('Allgemeiner Wettkampf'!$F$24:$M$24,MATCH(TRUE,'Allgemeiner Wettkampf'!$F443:$M443="X",0)))</f>
        <v/>
      </c>
      <c r="H270" t="str">
        <f>IF('Allgemeiner Wettkampf'!$B443="","",'Allgemeiner Wettkampf'!$C$9)</f>
        <v/>
      </c>
      <c r="I270" t="str">
        <f>IF('Allgemeiner Wettkampf'!$B443="","",IF('Allgemeiner Wettkampf'!$C$10="","",'Allgemeiner Wettkampf'!$C$10))</f>
        <v/>
      </c>
    </row>
    <row r="271" spans="1:9" x14ac:dyDescent="0.2">
      <c r="A271" t="str">
        <f>IF('Allgemeiner Wettkampf'!$B444="","",'Allgemeiner Wettkampf'!B444)</f>
        <v/>
      </c>
      <c r="B271" t="str">
        <f>IF('Allgemeiner Wettkampf'!$B444="","",'Allgemeiner Wettkampf'!C444)</f>
        <v/>
      </c>
      <c r="C271" t="str">
        <f>IF('Allgemeiner Wettkampf'!$B444="","",'Allgemeiner Wettkampf'!D444)</f>
        <v/>
      </c>
      <c r="D271" t="str">
        <f>IF('Allgemeiner Wettkampf'!$B444="","",'Allgemeiner Wettkampf'!E444)</f>
        <v/>
      </c>
      <c r="F271" t="str" cm="1">
        <f t="array" ref="F271">IF('Allgemeiner Wettkampf'!$B444="","",INDEX('Allgemeiner Wettkampf'!$F$24:$M$24,MATCH(TRUE,'Allgemeiner Wettkampf'!$F444:$M444="X",0)))</f>
        <v/>
      </c>
      <c r="H271" t="str">
        <f>IF('Allgemeiner Wettkampf'!$B444="","",'Allgemeiner Wettkampf'!$C$9)</f>
        <v/>
      </c>
      <c r="I271" t="str">
        <f>IF('Allgemeiner Wettkampf'!$B444="","",IF('Allgemeiner Wettkampf'!$C$10="","",'Allgemeiner Wettkampf'!$C$10))</f>
        <v/>
      </c>
    </row>
    <row r="272" spans="1:9" x14ac:dyDescent="0.2">
      <c r="A272" t="str">
        <f>IF('Allgemeiner Wettkampf'!$B445="","",'Allgemeiner Wettkampf'!B445)</f>
        <v/>
      </c>
      <c r="B272" t="str">
        <f>IF('Allgemeiner Wettkampf'!$B445="","",'Allgemeiner Wettkampf'!C445)</f>
        <v/>
      </c>
      <c r="C272" t="str">
        <f>IF('Allgemeiner Wettkampf'!$B445="","",'Allgemeiner Wettkampf'!D445)</f>
        <v/>
      </c>
      <c r="D272" t="str">
        <f>IF('Allgemeiner Wettkampf'!$B445="","",'Allgemeiner Wettkampf'!E445)</f>
        <v/>
      </c>
      <c r="F272" t="str" cm="1">
        <f t="array" ref="F272">IF('Allgemeiner Wettkampf'!$B445="","",INDEX('Allgemeiner Wettkampf'!$F$24:$M$24,MATCH(TRUE,'Allgemeiner Wettkampf'!$F445:$M445="X",0)))</f>
        <v/>
      </c>
      <c r="H272" t="str">
        <f>IF('Allgemeiner Wettkampf'!$B445="","",'Allgemeiner Wettkampf'!$C$9)</f>
        <v/>
      </c>
      <c r="I272" t="str">
        <f>IF('Allgemeiner Wettkampf'!$B445="","",IF('Allgemeiner Wettkampf'!$C$10="","",'Allgemeiner Wettkampf'!$C$10))</f>
        <v/>
      </c>
    </row>
    <row r="273" spans="1:9" x14ac:dyDescent="0.2">
      <c r="A273" t="str">
        <f>IF('Allgemeiner Wettkampf'!$B446="","",'Allgemeiner Wettkampf'!B446)</f>
        <v/>
      </c>
      <c r="B273" t="str">
        <f>IF('Allgemeiner Wettkampf'!$B446="","",'Allgemeiner Wettkampf'!C446)</f>
        <v/>
      </c>
      <c r="C273" t="str">
        <f>IF('Allgemeiner Wettkampf'!$B446="","",'Allgemeiner Wettkampf'!D446)</f>
        <v/>
      </c>
      <c r="D273" t="str">
        <f>IF('Allgemeiner Wettkampf'!$B446="","",'Allgemeiner Wettkampf'!E446)</f>
        <v/>
      </c>
      <c r="F273" t="str" cm="1">
        <f t="array" ref="F273">IF('Allgemeiner Wettkampf'!$B446="","",INDEX('Allgemeiner Wettkampf'!$F$24:$M$24,MATCH(TRUE,'Allgemeiner Wettkampf'!$F446:$M446="X",0)))</f>
        <v/>
      </c>
      <c r="H273" t="str">
        <f>IF('Allgemeiner Wettkampf'!$B446="","",'Allgemeiner Wettkampf'!$C$9)</f>
        <v/>
      </c>
      <c r="I273" t="str">
        <f>IF('Allgemeiner Wettkampf'!$B446="","",IF('Allgemeiner Wettkampf'!$C$10="","",'Allgemeiner Wettkampf'!$C$10))</f>
        <v/>
      </c>
    </row>
    <row r="274" spans="1:9" x14ac:dyDescent="0.2">
      <c r="A274" t="str">
        <f>IF('Allgemeiner Wettkampf'!$B447="","",'Allgemeiner Wettkampf'!B447)</f>
        <v/>
      </c>
      <c r="B274" t="str">
        <f>IF('Allgemeiner Wettkampf'!$B447="","",'Allgemeiner Wettkampf'!C447)</f>
        <v/>
      </c>
      <c r="C274" t="str">
        <f>IF('Allgemeiner Wettkampf'!$B447="","",'Allgemeiner Wettkampf'!D447)</f>
        <v/>
      </c>
      <c r="D274" t="str">
        <f>IF('Allgemeiner Wettkampf'!$B447="","",'Allgemeiner Wettkampf'!E447)</f>
        <v/>
      </c>
      <c r="F274" t="str" cm="1">
        <f t="array" ref="F274">IF('Allgemeiner Wettkampf'!$B447="","",INDEX('Allgemeiner Wettkampf'!$F$24:$M$24,MATCH(TRUE,'Allgemeiner Wettkampf'!$F447:$M447="X",0)))</f>
        <v/>
      </c>
      <c r="H274" t="str">
        <f>IF('Allgemeiner Wettkampf'!$B447="","",'Allgemeiner Wettkampf'!$C$9)</f>
        <v/>
      </c>
      <c r="I274" t="str">
        <f>IF('Allgemeiner Wettkampf'!$B447="","",IF('Allgemeiner Wettkampf'!$C$10="","",'Allgemeiner Wettkampf'!$C$10))</f>
        <v/>
      </c>
    </row>
    <row r="275" spans="1:9" x14ac:dyDescent="0.2">
      <c r="A275" t="str">
        <f>IF('Allgemeiner Wettkampf'!$B448="","",'Allgemeiner Wettkampf'!B448)</f>
        <v/>
      </c>
      <c r="B275" t="str">
        <f>IF('Allgemeiner Wettkampf'!$B448="","",'Allgemeiner Wettkampf'!C448)</f>
        <v/>
      </c>
      <c r="C275" t="str">
        <f>IF('Allgemeiner Wettkampf'!$B448="","",'Allgemeiner Wettkampf'!D448)</f>
        <v/>
      </c>
      <c r="D275" t="str">
        <f>IF('Allgemeiner Wettkampf'!$B448="","",'Allgemeiner Wettkampf'!E448)</f>
        <v/>
      </c>
      <c r="F275" t="str" cm="1">
        <f t="array" ref="F275">IF('Allgemeiner Wettkampf'!$B448="","",INDEX('Allgemeiner Wettkampf'!$F$24:$M$24,MATCH(TRUE,'Allgemeiner Wettkampf'!$F448:$M448="X",0)))</f>
        <v/>
      </c>
      <c r="H275" t="str">
        <f>IF('Allgemeiner Wettkampf'!$B448="","",'Allgemeiner Wettkampf'!$C$9)</f>
        <v/>
      </c>
      <c r="I275" t="str">
        <f>IF('Allgemeiner Wettkampf'!$B448="","",IF('Allgemeiner Wettkampf'!$C$10="","",'Allgemeiner Wettkampf'!$C$10))</f>
        <v/>
      </c>
    </row>
    <row r="276" spans="1:9" x14ac:dyDescent="0.2">
      <c r="A276" t="str">
        <f>IF('Allgemeiner Wettkampf'!$B449="","",'Allgemeiner Wettkampf'!B449)</f>
        <v/>
      </c>
      <c r="B276" t="str">
        <f>IF('Allgemeiner Wettkampf'!$B449="","",'Allgemeiner Wettkampf'!C449)</f>
        <v/>
      </c>
      <c r="C276" t="str">
        <f>IF('Allgemeiner Wettkampf'!$B449="","",'Allgemeiner Wettkampf'!D449)</f>
        <v/>
      </c>
      <c r="D276" t="str">
        <f>IF('Allgemeiner Wettkampf'!$B449="","",'Allgemeiner Wettkampf'!E449)</f>
        <v/>
      </c>
      <c r="F276" t="str" cm="1">
        <f t="array" ref="F276">IF('Allgemeiner Wettkampf'!$B449="","",INDEX('Allgemeiner Wettkampf'!$F$24:$M$24,MATCH(TRUE,'Allgemeiner Wettkampf'!$F449:$M449="X",0)))</f>
        <v/>
      </c>
      <c r="H276" t="str">
        <f>IF('Allgemeiner Wettkampf'!$B449="","",'Allgemeiner Wettkampf'!$C$9)</f>
        <v/>
      </c>
      <c r="I276" t="str">
        <f>IF('Allgemeiner Wettkampf'!$B449="","",IF('Allgemeiner Wettkampf'!$C$10="","",'Allgemeiner Wettkampf'!$C$10))</f>
        <v/>
      </c>
    </row>
    <row r="277" spans="1:9" x14ac:dyDescent="0.2">
      <c r="A277" t="str">
        <f>IF('Allgemeiner Wettkampf'!$B450="","",'Allgemeiner Wettkampf'!B450)</f>
        <v/>
      </c>
      <c r="B277" t="str">
        <f>IF('Allgemeiner Wettkampf'!$B450="","",'Allgemeiner Wettkampf'!C450)</f>
        <v/>
      </c>
      <c r="C277" t="str">
        <f>IF('Allgemeiner Wettkampf'!$B450="","",'Allgemeiner Wettkampf'!D450)</f>
        <v/>
      </c>
      <c r="D277" t="str">
        <f>IF('Allgemeiner Wettkampf'!$B450="","",'Allgemeiner Wettkampf'!E450)</f>
        <v/>
      </c>
      <c r="F277" t="str" cm="1">
        <f t="array" ref="F277">IF('Allgemeiner Wettkampf'!$B450="","",INDEX('Allgemeiner Wettkampf'!$F$24:$M$24,MATCH(TRUE,'Allgemeiner Wettkampf'!$F450:$M450="X",0)))</f>
        <v/>
      </c>
      <c r="H277" t="str">
        <f>IF('Allgemeiner Wettkampf'!$B450="","",'Allgemeiner Wettkampf'!$C$9)</f>
        <v/>
      </c>
      <c r="I277" t="str">
        <f>IF('Allgemeiner Wettkampf'!$B450="","",IF('Allgemeiner Wettkampf'!$C$10="","",'Allgemeiner Wettkampf'!$C$10))</f>
        <v/>
      </c>
    </row>
    <row r="278" spans="1:9" x14ac:dyDescent="0.2">
      <c r="A278" t="str">
        <f>IF('Allgemeiner Wettkampf'!$B451="","",'Allgemeiner Wettkampf'!B451)</f>
        <v/>
      </c>
      <c r="B278" t="str">
        <f>IF('Allgemeiner Wettkampf'!$B451="","",'Allgemeiner Wettkampf'!C451)</f>
        <v/>
      </c>
      <c r="C278" t="str">
        <f>IF('Allgemeiner Wettkampf'!$B451="","",'Allgemeiner Wettkampf'!D451)</f>
        <v/>
      </c>
      <c r="D278" t="str">
        <f>IF('Allgemeiner Wettkampf'!$B451="","",'Allgemeiner Wettkampf'!E451)</f>
        <v/>
      </c>
      <c r="F278" t="str" cm="1">
        <f t="array" ref="F278">IF('Allgemeiner Wettkampf'!$B451="","",INDEX('Allgemeiner Wettkampf'!$F$24:$M$24,MATCH(TRUE,'Allgemeiner Wettkampf'!$F451:$M451="X",0)))</f>
        <v/>
      </c>
      <c r="H278" t="str">
        <f>IF('Allgemeiner Wettkampf'!$B451="","",'Allgemeiner Wettkampf'!$C$9)</f>
        <v/>
      </c>
      <c r="I278" t="str">
        <f>IF('Allgemeiner Wettkampf'!$B451="","",IF('Allgemeiner Wettkampf'!$C$10="","",'Allgemeiner Wettkampf'!$C$10))</f>
        <v/>
      </c>
    </row>
    <row r="279" spans="1:9" x14ac:dyDescent="0.2">
      <c r="A279" t="str">
        <f>IF('Allgemeiner Wettkampf'!$B452="","",'Allgemeiner Wettkampf'!B452)</f>
        <v/>
      </c>
      <c r="B279" t="str">
        <f>IF('Allgemeiner Wettkampf'!$B452="","",'Allgemeiner Wettkampf'!C452)</f>
        <v/>
      </c>
      <c r="C279" t="str">
        <f>IF('Allgemeiner Wettkampf'!$B452="","",'Allgemeiner Wettkampf'!D452)</f>
        <v/>
      </c>
      <c r="D279" t="str">
        <f>IF('Allgemeiner Wettkampf'!$B452="","",'Allgemeiner Wettkampf'!E452)</f>
        <v/>
      </c>
      <c r="F279" t="str" cm="1">
        <f t="array" ref="F279">IF('Allgemeiner Wettkampf'!$B452="","",INDEX('Allgemeiner Wettkampf'!$F$24:$M$24,MATCH(TRUE,'Allgemeiner Wettkampf'!$F452:$M452="X",0)))</f>
        <v/>
      </c>
      <c r="H279" t="str">
        <f>IF('Allgemeiner Wettkampf'!$B452="","",'Allgemeiner Wettkampf'!$C$9)</f>
        <v/>
      </c>
      <c r="I279" t="str">
        <f>IF('Allgemeiner Wettkampf'!$B452="","",IF('Allgemeiner Wettkampf'!$C$10="","",'Allgemeiner Wettkampf'!$C$10))</f>
        <v/>
      </c>
    </row>
    <row r="280" spans="1:9" x14ac:dyDescent="0.2">
      <c r="A280" t="str">
        <f>IF('Allgemeiner Wettkampf'!$B453="","",'Allgemeiner Wettkampf'!B453)</f>
        <v/>
      </c>
      <c r="B280" t="str">
        <f>IF('Allgemeiner Wettkampf'!$B453="","",'Allgemeiner Wettkampf'!C453)</f>
        <v/>
      </c>
      <c r="C280" t="str">
        <f>IF('Allgemeiner Wettkampf'!$B453="","",'Allgemeiner Wettkampf'!D453)</f>
        <v/>
      </c>
      <c r="D280" t="str">
        <f>IF('Allgemeiner Wettkampf'!$B453="","",'Allgemeiner Wettkampf'!E453)</f>
        <v/>
      </c>
      <c r="F280" t="str" cm="1">
        <f t="array" ref="F280">IF('Allgemeiner Wettkampf'!$B453="","",INDEX('Allgemeiner Wettkampf'!$F$24:$M$24,MATCH(TRUE,'Allgemeiner Wettkampf'!$F453:$M453="X",0)))</f>
        <v/>
      </c>
      <c r="H280" t="str">
        <f>IF('Allgemeiner Wettkampf'!$B453="","",'Allgemeiner Wettkampf'!$C$9)</f>
        <v/>
      </c>
      <c r="I280" t="str">
        <f>IF('Allgemeiner Wettkampf'!$B453="","",IF('Allgemeiner Wettkampf'!$C$10="","",'Allgemeiner Wettkampf'!$C$10))</f>
        <v/>
      </c>
    </row>
    <row r="281" spans="1:9" x14ac:dyDescent="0.2">
      <c r="A281" t="str">
        <f>IF('Allgemeiner Wettkampf'!$B454="","",'Allgemeiner Wettkampf'!B454)</f>
        <v/>
      </c>
      <c r="B281" t="str">
        <f>IF('Allgemeiner Wettkampf'!$B454="","",'Allgemeiner Wettkampf'!C454)</f>
        <v/>
      </c>
      <c r="C281" t="str">
        <f>IF('Allgemeiner Wettkampf'!$B454="","",'Allgemeiner Wettkampf'!D454)</f>
        <v/>
      </c>
      <c r="D281" t="str">
        <f>IF('Allgemeiner Wettkampf'!$B454="","",'Allgemeiner Wettkampf'!E454)</f>
        <v/>
      </c>
      <c r="F281" t="str" cm="1">
        <f t="array" ref="F281">IF('Allgemeiner Wettkampf'!$B454="","",INDEX('Allgemeiner Wettkampf'!$F$24:$M$24,MATCH(TRUE,'Allgemeiner Wettkampf'!$F454:$M454="X",0)))</f>
        <v/>
      </c>
      <c r="H281" t="str">
        <f>IF('Allgemeiner Wettkampf'!$B454="","",'Allgemeiner Wettkampf'!$C$9)</f>
        <v/>
      </c>
      <c r="I281" t="str">
        <f>IF('Allgemeiner Wettkampf'!$B454="","",IF('Allgemeiner Wettkampf'!$C$10="","",'Allgemeiner Wettkampf'!$C$10))</f>
        <v/>
      </c>
    </row>
    <row r="282" spans="1:9" x14ac:dyDescent="0.2">
      <c r="A282" t="str">
        <f>IF('Allgemeiner Wettkampf'!$B455="","",'Allgemeiner Wettkampf'!B455)</f>
        <v/>
      </c>
      <c r="B282" t="str">
        <f>IF('Allgemeiner Wettkampf'!$B455="","",'Allgemeiner Wettkampf'!C455)</f>
        <v/>
      </c>
      <c r="C282" t="str">
        <f>IF('Allgemeiner Wettkampf'!$B455="","",'Allgemeiner Wettkampf'!D455)</f>
        <v/>
      </c>
      <c r="D282" t="str">
        <f>IF('Allgemeiner Wettkampf'!$B455="","",'Allgemeiner Wettkampf'!E455)</f>
        <v/>
      </c>
      <c r="F282" t="str" cm="1">
        <f t="array" ref="F282">IF('Allgemeiner Wettkampf'!$B455="","",INDEX('Allgemeiner Wettkampf'!$F$24:$M$24,MATCH(TRUE,'Allgemeiner Wettkampf'!$F455:$M455="X",0)))</f>
        <v/>
      </c>
      <c r="H282" t="str">
        <f>IF('Allgemeiner Wettkampf'!$B455="","",'Allgemeiner Wettkampf'!$C$9)</f>
        <v/>
      </c>
      <c r="I282" t="str">
        <f>IF('Allgemeiner Wettkampf'!$B455="","",IF('Allgemeiner Wettkampf'!$C$10="","",'Allgemeiner Wettkampf'!$C$10))</f>
        <v/>
      </c>
    </row>
    <row r="283" spans="1:9" x14ac:dyDescent="0.2">
      <c r="A283" t="str">
        <f>IF('Allgemeiner Wettkampf'!$B456="","",'Allgemeiner Wettkampf'!B456)</f>
        <v/>
      </c>
      <c r="B283" t="str">
        <f>IF('Allgemeiner Wettkampf'!$B456="","",'Allgemeiner Wettkampf'!C456)</f>
        <v/>
      </c>
      <c r="C283" t="str">
        <f>IF('Allgemeiner Wettkampf'!$B456="","",'Allgemeiner Wettkampf'!D456)</f>
        <v/>
      </c>
      <c r="D283" t="str">
        <f>IF('Allgemeiner Wettkampf'!$B456="","",'Allgemeiner Wettkampf'!E456)</f>
        <v/>
      </c>
      <c r="F283" t="str" cm="1">
        <f t="array" ref="F283">IF('Allgemeiner Wettkampf'!$B456="","",INDEX('Allgemeiner Wettkampf'!$F$24:$M$24,MATCH(TRUE,'Allgemeiner Wettkampf'!$F456:$M456="X",0)))</f>
        <v/>
      </c>
      <c r="H283" t="str">
        <f>IF('Allgemeiner Wettkampf'!$B456="","",'Allgemeiner Wettkampf'!$C$9)</f>
        <v/>
      </c>
      <c r="I283" t="str">
        <f>IF('Allgemeiner Wettkampf'!$B456="","",IF('Allgemeiner Wettkampf'!$C$10="","",'Allgemeiner Wettkampf'!$C$10))</f>
        <v/>
      </c>
    </row>
    <row r="284" spans="1:9" x14ac:dyDescent="0.2">
      <c r="A284" t="str">
        <f>IF('Allgemeiner Wettkampf'!$B457="","",'Allgemeiner Wettkampf'!B457)</f>
        <v/>
      </c>
      <c r="B284" t="str">
        <f>IF('Allgemeiner Wettkampf'!$B457="","",'Allgemeiner Wettkampf'!C457)</f>
        <v/>
      </c>
      <c r="C284" t="str">
        <f>IF('Allgemeiner Wettkampf'!$B457="","",'Allgemeiner Wettkampf'!D457)</f>
        <v/>
      </c>
      <c r="D284" t="str">
        <f>IF('Allgemeiner Wettkampf'!$B457="","",'Allgemeiner Wettkampf'!E457)</f>
        <v/>
      </c>
      <c r="F284" t="str" cm="1">
        <f t="array" ref="F284">IF('Allgemeiner Wettkampf'!$B457="","",INDEX('Allgemeiner Wettkampf'!$F$24:$M$24,MATCH(TRUE,'Allgemeiner Wettkampf'!$F457:$M457="X",0)))</f>
        <v/>
      </c>
      <c r="H284" t="str">
        <f>IF('Allgemeiner Wettkampf'!$B457="","",'Allgemeiner Wettkampf'!$C$9)</f>
        <v/>
      </c>
      <c r="I284" t="str">
        <f>IF('Allgemeiner Wettkampf'!$B457="","",IF('Allgemeiner Wettkampf'!$C$10="","",'Allgemeiner Wettkampf'!$C$10))</f>
        <v/>
      </c>
    </row>
    <row r="285" spans="1:9" x14ac:dyDescent="0.2">
      <c r="A285" t="str">
        <f>IF('Allgemeiner Wettkampf'!$B458="","",'Allgemeiner Wettkampf'!B458)</f>
        <v/>
      </c>
      <c r="B285" t="str">
        <f>IF('Allgemeiner Wettkampf'!$B458="","",'Allgemeiner Wettkampf'!C458)</f>
        <v/>
      </c>
      <c r="C285" t="str">
        <f>IF('Allgemeiner Wettkampf'!$B458="","",'Allgemeiner Wettkampf'!D458)</f>
        <v/>
      </c>
      <c r="D285" t="str">
        <f>IF('Allgemeiner Wettkampf'!$B458="","",'Allgemeiner Wettkampf'!E458)</f>
        <v/>
      </c>
      <c r="F285" t="str" cm="1">
        <f t="array" ref="F285">IF('Allgemeiner Wettkampf'!$B458="","",INDEX('Allgemeiner Wettkampf'!$F$24:$M$24,MATCH(TRUE,'Allgemeiner Wettkampf'!$F458:$M458="X",0)))</f>
        <v/>
      </c>
      <c r="H285" t="str">
        <f>IF('Allgemeiner Wettkampf'!$B458="","",'Allgemeiner Wettkampf'!$C$9)</f>
        <v/>
      </c>
      <c r="I285" t="str">
        <f>IF('Allgemeiner Wettkampf'!$B458="","",IF('Allgemeiner Wettkampf'!$C$10="","",'Allgemeiner Wettkampf'!$C$10))</f>
        <v/>
      </c>
    </row>
    <row r="286" spans="1:9" x14ac:dyDescent="0.2">
      <c r="A286" t="str">
        <f>IF('Allgemeiner Wettkampf'!$B459="","",'Allgemeiner Wettkampf'!B459)</f>
        <v/>
      </c>
      <c r="B286" t="str">
        <f>IF('Allgemeiner Wettkampf'!$B459="","",'Allgemeiner Wettkampf'!C459)</f>
        <v/>
      </c>
      <c r="C286" t="str">
        <f>IF('Allgemeiner Wettkampf'!$B459="","",'Allgemeiner Wettkampf'!D459)</f>
        <v/>
      </c>
      <c r="D286" t="str">
        <f>IF('Allgemeiner Wettkampf'!$B459="","",'Allgemeiner Wettkampf'!E459)</f>
        <v/>
      </c>
      <c r="F286" t="str" cm="1">
        <f t="array" ref="F286">IF('Allgemeiner Wettkampf'!$B459="","",INDEX('Allgemeiner Wettkampf'!$F$24:$M$24,MATCH(TRUE,'Allgemeiner Wettkampf'!$F459:$M459="X",0)))</f>
        <v/>
      </c>
      <c r="H286" t="str">
        <f>IF('Allgemeiner Wettkampf'!$B459="","",'Allgemeiner Wettkampf'!$C$9)</f>
        <v/>
      </c>
      <c r="I286" t="str">
        <f>IF('Allgemeiner Wettkampf'!$B459="","",IF('Allgemeiner Wettkampf'!$C$10="","",'Allgemeiner Wettkampf'!$C$10))</f>
        <v/>
      </c>
    </row>
    <row r="287" spans="1:9" x14ac:dyDescent="0.2">
      <c r="A287" t="str">
        <f>IF('Allgemeiner Wettkampf'!$B460="","",'Allgemeiner Wettkampf'!B460)</f>
        <v/>
      </c>
      <c r="B287" t="str">
        <f>IF('Allgemeiner Wettkampf'!$B460="","",'Allgemeiner Wettkampf'!C460)</f>
        <v/>
      </c>
      <c r="C287" t="str">
        <f>IF('Allgemeiner Wettkampf'!$B460="","",'Allgemeiner Wettkampf'!D460)</f>
        <v/>
      </c>
      <c r="D287" t="str">
        <f>IF('Allgemeiner Wettkampf'!$B460="","",'Allgemeiner Wettkampf'!E460)</f>
        <v/>
      </c>
      <c r="F287" t="str" cm="1">
        <f t="array" ref="F287">IF('Allgemeiner Wettkampf'!$B460="","",INDEX('Allgemeiner Wettkampf'!$F$24:$M$24,MATCH(TRUE,'Allgemeiner Wettkampf'!$F460:$M460="X",0)))</f>
        <v/>
      </c>
      <c r="H287" t="str">
        <f>IF('Allgemeiner Wettkampf'!$B460="","",'Allgemeiner Wettkampf'!$C$9)</f>
        <v/>
      </c>
      <c r="I287" t="str">
        <f>IF('Allgemeiner Wettkampf'!$B460="","",IF('Allgemeiner Wettkampf'!$C$10="","",'Allgemeiner Wettkampf'!$C$10))</f>
        <v/>
      </c>
    </row>
    <row r="288" spans="1:9" x14ac:dyDescent="0.2">
      <c r="A288" t="str">
        <f>IF('Allgemeiner Wettkampf'!$B461="","",'Allgemeiner Wettkampf'!B461)</f>
        <v/>
      </c>
      <c r="B288" t="str">
        <f>IF('Allgemeiner Wettkampf'!$B461="","",'Allgemeiner Wettkampf'!C461)</f>
        <v/>
      </c>
      <c r="C288" t="str">
        <f>IF('Allgemeiner Wettkampf'!$B461="","",'Allgemeiner Wettkampf'!D461)</f>
        <v/>
      </c>
      <c r="D288" t="str">
        <f>IF('Allgemeiner Wettkampf'!$B461="","",'Allgemeiner Wettkampf'!E461)</f>
        <v/>
      </c>
      <c r="F288" t="str" cm="1">
        <f t="array" ref="F288">IF('Allgemeiner Wettkampf'!$B461="","",INDEX('Allgemeiner Wettkampf'!$F$24:$M$24,MATCH(TRUE,'Allgemeiner Wettkampf'!$F461:$M461="X",0)))</f>
        <v/>
      </c>
      <c r="H288" t="str">
        <f>IF('Allgemeiner Wettkampf'!$B461="","",'Allgemeiner Wettkampf'!$C$9)</f>
        <v/>
      </c>
      <c r="I288" t="str">
        <f>IF('Allgemeiner Wettkampf'!$B461="","",IF('Allgemeiner Wettkampf'!$C$10="","",'Allgemeiner Wettkampf'!$C$10))</f>
        <v/>
      </c>
    </row>
    <row r="289" spans="1:9" x14ac:dyDescent="0.2">
      <c r="A289" t="str">
        <f>IF('Allgemeiner Wettkampf'!$B462="","",'Allgemeiner Wettkampf'!B462)</f>
        <v/>
      </c>
      <c r="B289" t="str">
        <f>IF('Allgemeiner Wettkampf'!$B462="","",'Allgemeiner Wettkampf'!C462)</f>
        <v/>
      </c>
      <c r="C289" t="str">
        <f>IF('Allgemeiner Wettkampf'!$B462="","",'Allgemeiner Wettkampf'!D462)</f>
        <v/>
      </c>
      <c r="D289" t="str">
        <f>IF('Allgemeiner Wettkampf'!$B462="","",'Allgemeiner Wettkampf'!E462)</f>
        <v/>
      </c>
      <c r="F289" t="str" cm="1">
        <f t="array" ref="F289">IF('Allgemeiner Wettkampf'!$B462="","",INDEX('Allgemeiner Wettkampf'!$F$24:$M$24,MATCH(TRUE,'Allgemeiner Wettkampf'!$F462:$M462="X",0)))</f>
        <v/>
      </c>
      <c r="H289" t="str">
        <f>IF('Allgemeiner Wettkampf'!$B462="","",'Allgemeiner Wettkampf'!$C$9)</f>
        <v/>
      </c>
      <c r="I289" t="str">
        <f>IF('Allgemeiner Wettkampf'!$B462="","",IF('Allgemeiner Wettkampf'!$C$10="","",'Allgemeiner Wettkampf'!$C$10))</f>
        <v/>
      </c>
    </row>
    <row r="290" spans="1:9" x14ac:dyDescent="0.2">
      <c r="A290" t="str">
        <f>IF('Allgemeiner Wettkampf'!$B463="","",'Allgemeiner Wettkampf'!B463)</f>
        <v/>
      </c>
      <c r="B290" t="str">
        <f>IF('Allgemeiner Wettkampf'!$B463="","",'Allgemeiner Wettkampf'!C463)</f>
        <v/>
      </c>
      <c r="C290" t="str">
        <f>IF('Allgemeiner Wettkampf'!$B463="","",'Allgemeiner Wettkampf'!D463)</f>
        <v/>
      </c>
      <c r="D290" t="str">
        <f>IF('Allgemeiner Wettkampf'!$B463="","",'Allgemeiner Wettkampf'!E463)</f>
        <v/>
      </c>
      <c r="F290" t="str" cm="1">
        <f t="array" ref="F290">IF('Allgemeiner Wettkampf'!$B463="","",INDEX('Allgemeiner Wettkampf'!$F$24:$M$24,MATCH(TRUE,'Allgemeiner Wettkampf'!$F463:$M463="X",0)))</f>
        <v/>
      </c>
      <c r="H290" t="str">
        <f>IF('Allgemeiner Wettkampf'!$B463="","",'Allgemeiner Wettkampf'!$C$9)</f>
        <v/>
      </c>
      <c r="I290" t="str">
        <f>IF('Allgemeiner Wettkampf'!$B463="","",IF('Allgemeiner Wettkampf'!$C$10="","",'Allgemeiner Wettkampf'!$C$10))</f>
        <v/>
      </c>
    </row>
    <row r="291" spans="1:9" x14ac:dyDescent="0.2">
      <c r="A291" t="str">
        <f>IF('Allgemeiner Wettkampf'!$B464="","",'Allgemeiner Wettkampf'!B464)</f>
        <v/>
      </c>
      <c r="B291" t="str">
        <f>IF('Allgemeiner Wettkampf'!$B464="","",'Allgemeiner Wettkampf'!C464)</f>
        <v/>
      </c>
      <c r="C291" t="str">
        <f>IF('Allgemeiner Wettkampf'!$B464="","",'Allgemeiner Wettkampf'!D464)</f>
        <v/>
      </c>
      <c r="D291" t="str">
        <f>IF('Allgemeiner Wettkampf'!$B464="","",'Allgemeiner Wettkampf'!E464)</f>
        <v/>
      </c>
      <c r="F291" t="str" cm="1">
        <f t="array" ref="F291">IF('Allgemeiner Wettkampf'!$B464="","",INDEX('Allgemeiner Wettkampf'!$F$24:$M$24,MATCH(TRUE,'Allgemeiner Wettkampf'!$F464:$M464="X",0)))</f>
        <v/>
      </c>
      <c r="H291" t="str">
        <f>IF('Allgemeiner Wettkampf'!$B464="","",'Allgemeiner Wettkampf'!$C$9)</f>
        <v/>
      </c>
      <c r="I291" t="str">
        <f>IF('Allgemeiner Wettkampf'!$B464="","",IF('Allgemeiner Wettkampf'!$C$10="","",'Allgemeiner Wettkampf'!$C$10))</f>
        <v/>
      </c>
    </row>
    <row r="292" spans="1:9" x14ac:dyDescent="0.2">
      <c r="A292" t="str">
        <f>IF('Allgemeiner Wettkampf'!$B465="","",'Allgemeiner Wettkampf'!B465)</f>
        <v/>
      </c>
      <c r="B292" t="str">
        <f>IF('Allgemeiner Wettkampf'!$B465="","",'Allgemeiner Wettkampf'!C465)</f>
        <v/>
      </c>
      <c r="C292" t="str">
        <f>IF('Allgemeiner Wettkampf'!$B465="","",'Allgemeiner Wettkampf'!D465)</f>
        <v/>
      </c>
      <c r="D292" t="str">
        <f>IF('Allgemeiner Wettkampf'!$B465="","",'Allgemeiner Wettkampf'!E465)</f>
        <v/>
      </c>
      <c r="F292" t="str" cm="1">
        <f t="array" ref="F292">IF('Allgemeiner Wettkampf'!$B465="","",INDEX('Allgemeiner Wettkampf'!$F$24:$M$24,MATCH(TRUE,'Allgemeiner Wettkampf'!$F465:$M465="X",0)))</f>
        <v/>
      </c>
      <c r="H292" t="str">
        <f>IF('Allgemeiner Wettkampf'!$B465="","",'Allgemeiner Wettkampf'!$C$9)</f>
        <v/>
      </c>
      <c r="I292" t="str">
        <f>IF('Allgemeiner Wettkampf'!$B465="","",IF('Allgemeiner Wettkampf'!$C$10="","",'Allgemeiner Wettkampf'!$C$10))</f>
        <v/>
      </c>
    </row>
    <row r="293" spans="1:9" x14ac:dyDescent="0.2">
      <c r="A293" t="str">
        <f>IF('Allgemeiner Wettkampf'!$B466="","",'Allgemeiner Wettkampf'!B466)</f>
        <v/>
      </c>
      <c r="B293" t="str">
        <f>IF('Allgemeiner Wettkampf'!$B466="","",'Allgemeiner Wettkampf'!C466)</f>
        <v/>
      </c>
      <c r="C293" t="str">
        <f>IF('Allgemeiner Wettkampf'!$B466="","",'Allgemeiner Wettkampf'!D466)</f>
        <v/>
      </c>
      <c r="D293" t="str">
        <f>IF('Allgemeiner Wettkampf'!$B466="","",'Allgemeiner Wettkampf'!E466)</f>
        <v/>
      </c>
      <c r="F293" t="str" cm="1">
        <f t="array" ref="F293">IF('Allgemeiner Wettkampf'!$B466="","",INDEX('Allgemeiner Wettkampf'!$F$24:$M$24,MATCH(TRUE,'Allgemeiner Wettkampf'!$F466:$M466="X",0)))</f>
        <v/>
      </c>
      <c r="H293" t="str">
        <f>IF('Allgemeiner Wettkampf'!$B466="","",'Allgemeiner Wettkampf'!$C$9)</f>
        <v/>
      </c>
      <c r="I293" t="str">
        <f>IF('Allgemeiner Wettkampf'!$B466="","",IF('Allgemeiner Wettkampf'!$C$10="","",'Allgemeiner Wettkampf'!$C$10))</f>
        <v/>
      </c>
    </row>
    <row r="294" spans="1:9" x14ac:dyDescent="0.2">
      <c r="A294" t="str">
        <f>IF('Allgemeiner Wettkampf'!$B467="","",'Allgemeiner Wettkampf'!B467)</f>
        <v/>
      </c>
      <c r="B294" t="str">
        <f>IF('Allgemeiner Wettkampf'!$B467="","",'Allgemeiner Wettkampf'!C467)</f>
        <v/>
      </c>
      <c r="C294" t="str">
        <f>IF('Allgemeiner Wettkampf'!$B467="","",'Allgemeiner Wettkampf'!D467)</f>
        <v/>
      </c>
      <c r="D294" t="str">
        <f>IF('Allgemeiner Wettkampf'!$B467="","",'Allgemeiner Wettkampf'!E467)</f>
        <v/>
      </c>
      <c r="F294" t="str" cm="1">
        <f t="array" ref="F294">IF('Allgemeiner Wettkampf'!$B467="","",INDEX('Allgemeiner Wettkampf'!$F$24:$M$24,MATCH(TRUE,'Allgemeiner Wettkampf'!$F467:$M467="X",0)))</f>
        <v/>
      </c>
      <c r="H294" t="str">
        <f>IF('Allgemeiner Wettkampf'!$B467="","",'Allgemeiner Wettkampf'!$C$9)</f>
        <v/>
      </c>
      <c r="I294" t="str">
        <f>IF('Allgemeiner Wettkampf'!$B467="","",IF('Allgemeiner Wettkampf'!$C$10="","",'Allgemeiner Wettkampf'!$C$10))</f>
        <v/>
      </c>
    </row>
    <row r="295" spans="1:9" x14ac:dyDescent="0.2">
      <c r="A295" t="str">
        <f>IF('Allgemeiner Wettkampf'!$B468="","",'Allgemeiner Wettkampf'!B468)</f>
        <v/>
      </c>
      <c r="B295" t="str">
        <f>IF('Allgemeiner Wettkampf'!$B468="","",'Allgemeiner Wettkampf'!C468)</f>
        <v/>
      </c>
      <c r="C295" t="str">
        <f>IF('Allgemeiner Wettkampf'!$B468="","",'Allgemeiner Wettkampf'!D468)</f>
        <v/>
      </c>
      <c r="D295" t="str">
        <f>IF('Allgemeiner Wettkampf'!$B468="","",'Allgemeiner Wettkampf'!E468)</f>
        <v/>
      </c>
      <c r="F295" t="str" cm="1">
        <f t="array" ref="F295">IF('Allgemeiner Wettkampf'!$B468="","",INDEX('Allgemeiner Wettkampf'!$F$24:$M$24,MATCH(TRUE,'Allgemeiner Wettkampf'!$F468:$M468="X",0)))</f>
        <v/>
      </c>
      <c r="H295" t="str">
        <f>IF('Allgemeiner Wettkampf'!$B468="","",'Allgemeiner Wettkampf'!$C$9)</f>
        <v/>
      </c>
      <c r="I295" t="str">
        <f>IF('Allgemeiner Wettkampf'!$B468="","",IF('Allgemeiner Wettkampf'!$C$10="","",'Allgemeiner Wettkampf'!$C$10))</f>
        <v/>
      </c>
    </row>
    <row r="296" spans="1:9" x14ac:dyDescent="0.2">
      <c r="A296" t="str">
        <f>IF('Allgemeiner Wettkampf'!$B469="","",'Allgemeiner Wettkampf'!B469)</f>
        <v/>
      </c>
      <c r="B296" t="str">
        <f>IF('Allgemeiner Wettkampf'!$B469="","",'Allgemeiner Wettkampf'!C469)</f>
        <v/>
      </c>
      <c r="C296" t="str">
        <f>IF('Allgemeiner Wettkampf'!$B469="","",'Allgemeiner Wettkampf'!D469)</f>
        <v/>
      </c>
      <c r="D296" t="str">
        <f>IF('Allgemeiner Wettkampf'!$B469="","",'Allgemeiner Wettkampf'!E469)</f>
        <v/>
      </c>
      <c r="F296" t="str" cm="1">
        <f t="array" ref="F296">IF('Allgemeiner Wettkampf'!$B469="","",INDEX('Allgemeiner Wettkampf'!$F$24:$M$24,MATCH(TRUE,'Allgemeiner Wettkampf'!$F469:$M469="X",0)))</f>
        <v/>
      </c>
      <c r="H296" t="str">
        <f>IF('Allgemeiner Wettkampf'!$B469="","",'Allgemeiner Wettkampf'!$C$9)</f>
        <v/>
      </c>
      <c r="I296" t="str">
        <f>IF('Allgemeiner Wettkampf'!$B469="","",IF('Allgemeiner Wettkampf'!$C$10="","",'Allgemeiner Wettkampf'!$C$10))</f>
        <v/>
      </c>
    </row>
    <row r="297" spans="1:9" x14ac:dyDescent="0.2">
      <c r="A297" t="str">
        <f>IF('Allgemeiner Wettkampf'!$B470="","",'Allgemeiner Wettkampf'!B470)</f>
        <v/>
      </c>
      <c r="B297" t="str">
        <f>IF('Allgemeiner Wettkampf'!$B470="","",'Allgemeiner Wettkampf'!C470)</f>
        <v/>
      </c>
      <c r="C297" t="str">
        <f>IF('Allgemeiner Wettkampf'!$B470="","",'Allgemeiner Wettkampf'!D470)</f>
        <v/>
      </c>
      <c r="D297" t="str">
        <f>IF('Allgemeiner Wettkampf'!$B470="","",'Allgemeiner Wettkampf'!E470)</f>
        <v/>
      </c>
      <c r="F297" t="str" cm="1">
        <f t="array" ref="F297">IF('Allgemeiner Wettkampf'!$B470="","",INDEX('Allgemeiner Wettkampf'!$F$24:$M$24,MATCH(TRUE,'Allgemeiner Wettkampf'!$F470:$M470="X",0)))</f>
        <v/>
      </c>
      <c r="H297" t="str">
        <f>IF('Allgemeiner Wettkampf'!$B470="","",'Allgemeiner Wettkampf'!$C$9)</f>
        <v/>
      </c>
      <c r="I297" t="str">
        <f>IF('Allgemeiner Wettkampf'!$B470="","",IF('Allgemeiner Wettkampf'!$C$10="","",'Allgemeiner Wettkampf'!$C$10))</f>
        <v/>
      </c>
    </row>
    <row r="298" spans="1:9" x14ac:dyDescent="0.2">
      <c r="A298" t="str">
        <f>IF('Allgemeiner Wettkampf'!$B471="","",'Allgemeiner Wettkampf'!B471)</f>
        <v/>
      </c>
      <c r="B298" t="str">
        <f>IF('Allgemeiner Wettkampf'!$B471="","",'Allgemeiner Wettkampf'!C471)</f>
        <v/>
      </c>
      <c r="C298" t="str">
        <f>IF('Allgemeiner Wettkampf'!$B471="","",'Allgemeiner Wettkampf'!D471)</f>
        <v/>
      </c>
      <c r="D298" t="str">
        <f>IF('Allgemeiner Wettkampf'!$B471="","",'Allgemeiner Wettkampf'!E471)</f>
        <v/>
      </c>
      <c r="F298" t="str" cm="1">
        <f t="array" ref="F298">IF('Allgemeiner Wettkampf'!$B471="","",INDEX('Allgemeiner Wettkampf'!$F$24:$M$24,MATCH(TRUE,'Allgemeiner Wettkampf'!$F471:$M471="X",0)))</f>
        <v/>
      </c>
      <c r="H298" t="str">
        <f>IF('Allgemeiner Wettkampf'!$B471="","",'Allgemeiner Wettkampf'!$C$9)</f>
        <v/>
      </c>
      <c r="I298" t="str">
        <f>IF('Allgemeiner Wettkampf'!$B471="","",IF('Allgemeiner Wettkampf'!$C$10="","",'Allgemeiner Wettkampf'!$C$10))</f>
        <v/>
      </c>
    </row>
    <row r="299" spans="1:9" x14ac:dyDescent="0.2">
      <c r="A299" t="str">
        <f>IF('Allgemeiner Wettkampf'!$B472="","",'Allgemeiner Wettkampf'!B472)</f>
        <v/>
      </c>
      <c r="B299" t="str">
        <f>IF('Allgemeiner Wettkampf'!$B472="","",'Allgemeiner Wettkampf'!C472)</f>
        <v/>
      </c>
      <c r="C299" t="str">
        <f>IF('Allgemeiner Wettkampf'!$B472="","",'Allgemeiner Wettkampf'!D472)</f>
        <v/>
      </c>
      <c r="D299" t="str">
        <f>IF('Allgemeiner Wettkampf'!$B472="","",'Allgemeiner Wettkampf'!E472)</f>
        <v/>
      </c>
      <c r="F299" t="str" cm="1">
        <f t="array" ref="F299">IF('Allgemeiner Wettkampf'!$B472="","",INDEX('Allgemeiner Wettkampf'!$F$24:$M$24,MATCH(TRUE,'Allgemeiner Wettkampf'!$F472:$M472="X",0)))</f>
        <v/>
      </c>
      <c r="H299" t="str">
        <f>IF('Allgemeiner Wettkampf'!$B472="","",'Allgemeiner Wettkampf'!$C$9)</f>
        <v/>
      </c>
      <c r="I299" t="str">
        <f>IF('Allgemeiner Wettkampf'!$B472="","",IF('Allgemeiner Wettkampf'!$C$10="","",'Allgemeiner Wettkampf'!$C$10))</f>
        <v/>
      </c>
    </row>
    <row r="300" spans="1:9" x14ac:dyDescent="0.2">
      <c r="A300" t="str">
        <f>IF('Allgemeiner Wettkampf'!$B473="","",'Allgemeiner Wettkampf'!B473)</f>
        <v/>
      </c>
      <c r="B300" t="str">
        <f>IF('Allgemeiner Wettkampf'!$B473="","",'Allgemeiner Wettkampf'!C473)</f>
        <v/>
      </c>
      <c r="C300" t="str">
        <f>IF('Allgemeiner Wettkampf'!$B473="","",'Allgemeiner Wettkampf'!D473)</f>
        <v/>
      </c>
      <c r="D300" t="str">
        <f>IF('Allgemeiner Wettkampf'!$B473="","",'Allgemeiner Wettkampf'!E473)</f>
        <v/>
      </c>
      <c r="F300" t="str" cm="1">
        <f t="array" ref="F300">IF('Allgemeiner Wettkampf'!$B473="","",INDEX('Allgemeiner Wettkampf'!$F$24:$M$24,MATCH(TRUE,'Allgemeiner Wettkampf'!$F473:$M473="X",0)))</f>
        <v/>
      </c>
      <c r="H300" t="str">
        <f>IF('Allgemeiner Wettkampf'!$B473="","",'Allgemeiner Wettkampf'!$C$9)</f>
        <v/>
      </c>
      <c r="I300" t="str">
        <f>IF('Allgemeiner Wettkampf'!$B473="","",IF('Allgemeiner Wettkampf'!$C$10="","",'Allgemeiner Wettkampf'!$C$10))</f>
        <v/>
      </c>
    </row>
    <row r="301" spans="1:9" x14ac:dyDescent="0.2">
      <c r="A301" t="str">
        <f>IF('Allgemeiner Wettkampf'!$B474="","",'Allgemeiner Wettkampf'!B474)</f>
        <v/>
      </c>
      <c r="B301" t="str">
        <f>IF('Allgemeiner Wettkampf'!$B474="","",'Allgemeiner Wettkampf'!C474)</f>
        <v/>
      </c>
      <c r="C301" t="str">
        <f>IF('Allgemeiner Wettkampf'!$B474="","",'Allgemeiner Wettkampf'!D474)</f>
        <v/>
      </c>
      <c r="D301" t="str">
        <f>IF('Allgemeiner Wettkampf'!$B474="","",'Allgemeiner Wettkampf'!E474)</f>
        <v/>
      </c>
      <c r="F301" t="str" cm="1">
        <f t="array" ref="F301">IF('Allgemeiner Wettkampf'!$B474="","",INDEX('Allgemeiner Wettkampf'!$F$24:$M$24,MATCH(TRUE,'Allgemeiner Wettkampf'!$F474:$M474="X",0)))</f>
        <v/>
      </c>
      <c r="H301" t="str">
        <f>IF('Allgemeiner Wettkampf'!$B474="","",'Allgemeiner Wettkampf'!$C$9)</f>
        <v/>
      </c>
      <c r="I301" t="str">
        <f>IF('Allgemeiner Wettkampf'!$B474="","",IF('Allgemeiner Wettkampf'!$C$10="","",'Allgemeiner Wettkampf'!$C$10))</f>
        <v/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>
    <pageSetUpPr fitToPage="1"/>
  </sheetPr>
  <dimension ref="A1:P175"/>
  <sheetViews>
    <sheetView showGridLines="0" zoomScaleNormal="100" workbookViewId="0"/>
  </sheetViews>
  <sheetFormatPr baseColWidth="10" defaultColWidth="7" defaultRowHeight="12.75" x14ac:dyDescent="0.2"/>
  <cols>
    <col min="1" max="1" width="5.7109375" style="77" customWidth="1"/>
    <col min="2" max="3" width="25.7109375" style="23" customWidth="1"/>
    <col min="4" max="4" width="6.7109375" style="55" customWidth="1"/>
    <col min="5" max="5" width="6.7109375" style="23" customWidth="1"/>
    <col min="6" max="6" width="7.7109375" style="23" bestFit="1" customWidth="1"/>
    <col min="7" max="14" width="7.7109375" style="55" customWidth="1"/>
    <col min="15" max="15" width="15.7109375" style="56" customWidth="1"/>
    <col min="16" max="16" width="2.7109375" style="23" customWidth="1"/>
    <col min="17" max="16384" width="7" style="23"/>
  </cols>
  <sheetData>
    <row r="1" spans="1:16" x14ac:dyDescent="0.2">
      <c r="A1" s="74"/>
      <c r="B1" s="20"/>
      <c r="C1" s="20"/>
      <c r="D1" s="21"/>
      <c r="E1" s="20"/>
      <c r="F1" s="20"/>
      <c r="G1" s="21"/>
      <c r="H1" s="21"/>
      <c r="I1" s="21"/>
      <c r="J1" s="21"/>
      <c r="K1" s="73">
        <f>IF(C9="",10000,0) + IF(C10="",1000,0) + IF(C13="",100,0)</f>
        <v>11100</v>
      </c>
      <c r="L1" s="21"/>
      <c r="M1" s="21"/>
      <c r="N1" s="21"/>
      <c r="O1" s="22"/>
      <c r="P1" s="20"/>
    </row>
    <row r="2" spans="1:16" ht="18" x14ac:dyDescent="0.2">
      <c r="A2" s="74"/>
      <c r="B2" s="78" t="s">
        <v>9</v>
      </c>
      <c r="C2" s="226" t="str">
        <f>valMDTitle &amp; " " &amp; valMDYear</f>
        <v>KSTV Jugendturntage 2026</v>
      </c>
      <c r="D2" s="227"/>
      <c r="E2" s="227"/>
      <c r="F2" s="227"/>
      <c r="G2" s="228"/>
      <c r="H2" s="21"/>
      <c r="I2" s="21"/>
      <c r="J2" s="21"/>
      <c r="K2" s="229" t="s">
        <v>35</v>
      </c>
      <c r="L2" s="232" t="str">
        <f>IF(C9="","Verein noch nicht erfasst! (=&gt; Übersicht)"&amp; CHAR(10),"") &amp; IF(AND(valRegion&lt;&gt;"KEINE",C10=""),valRegion &amp; " noch nicht erfasst! (=&gt; Übersicht)"&amp; CHAR(10),"") &amp; IF(C13="","Leiter noch nicht erfasst!"&amp; CHAR(10),"")</f>
        <v xml:space="preserve">Verein noch nicht erfasst! (=&gt; Übersicht)
Bezirk noch nicht erfasst! (=&gt; Übersicht)
Leiter noch nicht erfasst!
</v>
      </c>
      <c r="M2" s="233"/>
      <c r="N2" s="233"/>
      <c r="O2" s="234"/>
      <c r="P2" s="20"/>
    </row>
    <row r="3" spans="1:16" ht="18" x14ac:dyDescent="0.2">
      <c r="A3" s="74"/>
      <c r="B3" s="79" t="s">
        <v>4</v>
      </c>
      <c r="C3" s="226" t="str">
        <f>valMDCity</f>
        <v>Einsiedeln</v>
      </c>
      <c r="D3" s="227"/>
      <c r="E3" s="227"/>
      <c r="F3" s="227"/>
      <c r="G3" s="228"/>
      <c r="H3" s="21"/>
      <c r="I3" s="21"/>
      <c r="J3" s="21"/>
      <c r="K3" s="230"/>
      <c r="L3" s="235"/>
      <c r="M3" s="236"/>
      <c r="N3" s="236"/>
      <c r="O3" s="237"/>
      <c r="P3" s="20"/>
    </row>
    <row r="4" spans="1:16" ht="18" x14ac:dyDescent="0.2">
      <c r="A4" s="74"/>
      <c r="B4" s="79" t="s">
        <v>8</v>
      </c>
      <c r="C4" s="226" t="str">
        <f>valMDDate</f>
        <v>Sa/So, 5./6. September 2026</v>
      </c>
      <c r="D4" s="227"/>
      <c r="E4" s="227"/>
      <c r="F4" s="227"/>
      <c r="G4" s="228"/>
      <c r="H4" s="21"/>
      <c r="I4" s="21"/>
      <c r="J4" s="21"/>
      <c r="K4" s="230"/>
      <c r="L4" s="235"/>
      <c r="M4" s="236"/>
      <c r="N4" s="236"/>
      <c r="O4" s="237"/>
      <c r="P4" s="20"/>
    </row>
    <row r="5" spans="1:16" ht="18" x14ac:dyDescent="0.2">
      <c r="A5" s="74"/>
      <c r="B5" s="80" t="s">
        <v>10</v>
      </c>
      <c r="C5" s="226" t="str">
        <f>valMDOrg</f>
        <v>STV Einsiedeln</v>
      </c>
      <c r="D5" s="227"/>
      <c r="E5" s="227"/>
      <c r="F5" s="227"/>
      <c r="G5" s="228"/>
      <c r="H5" s="21"/>
      <c r="I5" s="21"/>
      <c r="J5" s="21"/>
      <c r="K5" s="231"/>
      <c r="L5" s="238"/>
      <c r="M5" s="239"/>
      <c r="N5" s="239"/>
      <c r="O5" s="240"/>
      <c r="P5" s="20"/>
    </row>
    <row r="6" spans="1:16" x14ac:dyDescent="0.2">
      <c r="A6" s="74"/>
      <c r="B6" s="20"/>
      <c r="C6" s="20"/>
      <c r="D6" s="21"/>
      <c r="E6" s="20"/>
      <c r="F6" s="20"/>
      <c r="G6" s="21"/>
      <c r="H6" s="21"/>
      <c r="I6" s="21"/>
      <c r="J6" s="21"/>
      <c r="K6" s="21"/>
      <c r="L6" s="21"/>
      <c r="M6" s="21"/>
      <c r="N6" s="21"/>
      <c r="O6" s="22"/>
      <c r="P6" s="20"/>
    </row>
    <row r="7" spans="1:16" s="32" customFormat="1" ht="18.75" x14ac:dyDescent="0.2">
      <c r="A7" s="30"/>
      <c r="B7" s="81" t="s">
        <v>48</v>
      </c>
      <c r="C7" s="81"/>
      <c r="D7" s="81"/>
      <c r="E7" s="81"/>
      <c r="F7" s="81"/>
      <c r="G7" s="82"/>
      <c r="H7" s="81" t="s">
        <v>120</v>
      </c>
      <c r="I7" s="82"/>
      <c r="J7" s="82"/>
      <c r="K7" s="82"/>
      <c r="L7" s="82"/>
      <c r="M7" s="82"/>
      <c r="N7" s="82"/>
      <c r="O7" s="83"/>
      <c r="P7" s="30"/>
    </row>
    <row r="8" spans="1:16" x14ac:dyDescent="0.2">
      <c r="A8" s="74"/>
      <c r="B8" s="20"/>
      <c r="C8" s="20"/>
      <c r="D8" s="21"/>
      <c r="E8" s="20"/>
      <c r="F8" s="20"/>
      <c r="G8" s="21"/>
      <c r="H8" s="21"/>
      <c r="I8" s="21"/>
      <c r="J8" s="21"/>
      <c r="K8" s="21"/>
      <c r="L8" s="21"/>
      <c r="M8" s="21"/>
      <c r="N8" s="21"/>
      <c r="O8" s="22"/>
      <c r="P8" s="20"/>
    </row>
    <row r="9" spans="1:16" s="2" customFormat="1" ht="12" customHeight="1" x14ac:dyDescent="0.2">
      <c r="A9" s="75"/>
      <c r="B9" s="19" t="str">
        <f>Übersicht!B9</f>
        <v>Verein</v>
      </c>
      <c r="C9" s="117" t="str">
        <f>IF(Übersicht!C9="","",Übersicht!C9)</f>
        <v/>
      </c>
      <c r="D9" s="26"/>
      <c r="E9" s="26"/>
      <c r="F9" s="26"/>
      <c r="G9" s="26"/>
      <c r="H9" s="26"/>
      <c r="I9" s="26"/>
      <c r="J9" s="26"/>
      <c r="K9" s="26"/>
      <c r="L9" s="25"/>
      <c r="M9" s="25"/>
      <c r="N9" s="28"/>
      <c r="O9" s="29"/>
      <c r="P9" s="27"/>
    </row>
    <row r="10" spans="1:16" s="2" customFormat="1" ht="12" customHeight="1" x14ac:dyDescent="0.2">
      <c r="A10" s="75"/>
      <c r="B10" s="19" t="str">
        <f>Übersicht!B10</f>
        <v>Bezirk</v>
      </c>
      <c r="C10" s="117" t="str">
        <f>IF(Übersicht!C10="","",Übersicht!C10)</f>
        <v/>
      </c>
      <c r="D10" s="26"/>
      <c r="E10" s="26"/>
      <c r="F10" s="26"/>
      <c r="G10" s="26"/>
      <c r="H10" s="26"/>
      <c r="I10" s="26"/>
      <c r="J10" s="26"/>
      <c r="K10" s="26"/>
      <c r="L10" s="25"/>
      <c r="M10" s="25"/>
      <c r="N10" s="28"/>
      <c r="O10" s="29"/>
      <c r="P10" s="27"/>
    </row>
    <row r="11" spans="1:16" s="2" customFormat="1" ht="12" customHeight="1" x14ac:dyDescent="0.2">
      <c r="A11" s="75"/>
      <c r="B11" s="25"/>
      <c r="C11" s="25"/>
      <c r="D11" s="26"/>
      <c r="E11" s="26"/>
      <c r="F11" s="26"/>
      <c r="G11" s="26"/>
      <c r="H11" s="26"/>
      <c r="I11" s="26"/>
      <c r="J11" s="26"/>
      <c r="K11" s="26"/>
      <c r="L11" s="25"/>
      <c r="M11" s="25"/>
      <c r="N11" s="28"/>
      <c r="O11" s="29"/>
      <c r="P11" s="27"/>
    </row>
    <row r="12" spans="1:16" s="2" customFormat="1" ht="12" customHeight="1" x14ac:dyDescent="0.2">
      <c r="A12" s="75"/>
      <c r="B12" s="36" t="s">
        <v>38</v>
      </c>
      <c r="C12" s="34"/>
      <c r="D12" s="26"/>
      <c r="E12" s="104" t="s">
        <v>55</v>
      </c>
      <c r="F12" s="105"/>
      <c r="G12" s="105"/>
      <c r="H12" s="105"/>
      <c r="I12" s="105"/>
      <c r="J12" s="106"/>
      <c r="K12" s="105"/>
      <c r="L12" s="105"/>
      <c r="M12" s="105"/>
      <c r="N12" s="107"/>
      <c r="O12" s="108"/>
      <c r="P12" s="27"/>
    </row>
    <row r="13" spans="1:16" s="2" customFormat="1" ht="12" customHeight="1" x14ac:dyDescent="0.2">
      <c r="A13" s="75"/>
      <c r="B13" s="57" t="s">
        <v>1</v>
      </c>
      <c r="C13" s="38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8"/>
      <c r="O13" s="29"/>
      <c r="P13" s="27"/>
    </row>
    <row r="14" spans="1:16" s="2" customFormat="1" ht="12" customHeight="1" x14ac:dyDescent="0.2">
      <c r="A14" s="75"/>
      <c r="B14" s="57" t="s">
        <v>0</v>
      </c>
      <c r="C14" s="38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8"/>
      <c r="O14" s="29"/>
      <c r="P14" s="27"/>
    </row>
    <row r="15" spans="1:16" s="2" customFormat="1" ht="12" customHeight="1" x14ac:dyDescent="0.2">
      <c r="A15" s="75"/>
      <c r="B15" s="57" t="s">
        <v>29</v>
      </c>
      <c r="C15" s="38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8"/>
      <c r="O15" s="29"/>
      <c r="P15" s="27"/>
    </row>
    <row r="16" spans="1:16" s="2" customFormat="1" ht="12" customHeight="1" x14ac:dyDescent="0.2">
      <c r="A16" s="75"/>
      <c r="B16" s="57" t="s">
        <v>52</v>
      </c>
      <c r="C16" s="38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8"/>
      <c r="O16" s="29"/>
      <c r="P16" s="27"/>
    </row>
    <row r="17" spans="1:16" s="32" customFormat="1" ht="18.75" x14ac:dyDescent="0.25">
      <c r="A17" s="75"/>
      <c r="B17" s="30"/>
      <c r="C17" s="30"/>
      <c r="D17" s="70"/>
      <c r="E17" s="31"/>
      <c r="F17" s="31"/>
      <c r="G17" s="70"/>
      <c r="H17" s="70"/>
      <c r="I17" s="70"/>
      <c r="J17" s="70"/>
      <c r="K17" s="30"/>
      <c r="L17" s="68" t="s">
        <v>37</v>
      </c>
      <c r="M17" s="69" t="str">
        <f>valAnmeldeschluss</f>
        <v>Fr, 29. Mai 2026</v>
      </c>
      <c r="N17" s="71"/>
      <c r="O17" s="72"/>
      <c r="P17" s="31"/>
    </row>
    <row r="18" spans="1:16" s="32" customFormat="1" ht="18.75" x14ac:dyDescent="0.2">
      <c r="A18" s="75"/>
      <c r="B18" s="58" t="s">
        <v>36</v>
      </c>
      <c r="C18" s="64"/>
      <c r="D18" s="63"/>
      <c r="E18" s="65"/>
      <c r="F18" s="65"/>
      <c r="G18" s="63"/>
      <c r="H18" s="66"/>
      <c r="I18" s="223" t="str">
        <f>HYPERLINK(valMailTo)</f>
        <v>jugend@kstv.ch</v>
      </c>
      <c r="J18" s="224"/>
      <c r="K18" s="224"/>
      <c r="L18" s="224"/>
      <c r="M18" s="224"/>
      <c r="N18" s="224"/>
      <c r="O18" s="225"/>
      <c r="P18" s="31"/>
    </row>
    <row r="19" spans="1:16" x14ac:dyDescent="0.2">
      <c r="A19" s="74"/>
      <c r="B19" s="20"/>
      <c r="C19" s="20"/>
      <c r="D19" s="21"/>
      <c r="E19" s="20"/>
      <c r="F19" s="20"/>
      <c r="G19" s="21"/>
      <c r="H19" s="21"/>
      <c r="I19" s="21"/>
      <c r="J19" s="21"/>
      <c r="K19" s="21"/>
      <c r="L19" s="21"/>
      <c r="M19" s="21"/>
      <c r="N19" s="21"/>
      <c r="O19" s="22"/>
      <c r="P19" s="20"/>
    </row>
    <row r="20" spans="1:16" s="43" customFormat="1" ht="12" customHeight="1" x14ac:dyDescent="0.2">
      <c r="A20" s="76"/>
      <c r="B20" s="20"/>
      <c r="C20" s="20"/>
      <c r="D20" s="40"/>
      <c r="E20" s="20"/>
      <c r="F20" s="41"/>
      <c r="G20" s="42"/>
      <c r="H20" s="42"/>
      <c r="I20" s="42"/>
      <c r="J20" s="42"/>
      <c r="K20" s="42"/>
      <c r="L20" s="42"/>
      <c r="M20" s="42"/>
      <c r="N20" s="42"/>
      <c r="O20" s="41"/>
      <c r="P20" s="27"/>
    </row>
    <row r="21" spans="1:16" s="43" customFormat="1" ht="12" customHeight="1" x14ac:dyDescent="0.2">
      <c r="A21" s="76"/>
      <c r="B21" s="20"/>
      <c r="C21" s="20"/>
      <c r="D21" s="40"/>
      <c r="E21" s="20"/>
      <c r="F21" s="41"/>
      <c r="G21" s="42"/>
      <c r="H21" s="42"/>
      <c r="I21" s="42"/>
      <c r="J21" s="42"/>
      <c r="K21" s="42"/>
      <c r="L21" s="42"/>
      <c r="M21" s="42"/>
      <c r="N21" s="42"/>
      <c r="O21" s="41"/>
      <c r="P21" s="27"/>
    </row>
    <row r="22" spans="1:16" s="2" customFormat="1" ht="12" customHeight="1" x14ac:dyDescent="0.2">
      <c r="A22" s="75"/>
      <c r="B22" s="20"/>
      <c r="C22" s="20"/>
      <c r="D22" s="25"/>
      <c r="E22" s="20"/>
      <c r="F22" s="28" t="s">
        <v>2</v>
      </c>
      <c r="G22" s="44">
        <f t="shared" ref="G22:N22" ca="1" si="0">IF(G24&lt;&gt;"",COUNTIF(G25:G174,"X"),"")</f>
        <v>0</v>
      </c>
      <c r="H22" s="44">
        <f t="shared" ca="1" si="0"/>
        <v>0</v>
      </c>
      <c r="I22" s="44">
        <f t="shared" ca="1" si="0"/>
        <v>0</v>
      </c>
      <c r="J22" s="44">
        <f t="shared" ca="1" si="0"/>
        <v>0</v>
      </c>
      <c r="K22" s="44" t="str">
        <f t="shared" ca="1" si="0"/>
        <v/>
      </c>
      <c r="L22" s="44" t="str">
        <f t="shared" ca="1" si="0"/>
        <v/>
      </c>
      <c r="M22" s="44" t="str">
        <f t="shared" ca="1" si="0"/>
        <v/>
      </c>
      <c r="N22" s="44" t="str">
        <f t="shared" ca="1" si="0"/>
        <v/>
      </c>
      <c r="O22" s="90">
        <f ca="1">SUM(G22:N22)</f>
        <v>0</v>
      </c>
      <c r="P22" s="25"/>
    </row>
    <row r="23" spans="1:16" ht="12" customHeight="1" x14ac:dyDescent="0.2">
      <c r="A23" s="74"/>
      <c r="B23" s="20"/>
      <c r="C23" s="20"/>
      <c r="D23" s="20"/>
      <c r="E23" s="20"/>
      <c r="F23" s="28" t="s">
        <v>3</v>
      </c>
      <c r="G23" s="45">
        <f t="shared" ref="G23:N23" ca="1" si="1">IFERROR(VLOOKUP(G$24,rngKategorienGeTu,7,FALSE),"")</f>
        <v>20</v>
      </c>
      <c r="H23" s="45">
        <f t="shared" ca="1" si="1"/>
        <v>20</v>
      </c>
      <c r="I23" s="45">
        <f t="shared" ca="1" si="1"/>
        <v>20</v>
      </c>
      <c r="J23" s="45">
        <f t="shared" ca="1" si="1"/>
        <v>20</v>
      </c>
      <c r="K23" s="45" t="str">
        <f t="shared" ca="1" si="1"/>
        <v/>
      </c>
      <c r="L23" s="45" t="str">
        <f t="shared" ca="1" si="1"/>
        <v/>
      </c>
      <c r="M23" s="45" t="str">
        <f t="shared" ca="1" si="1"/>
        <v/>
      </c>
      <c r="N23" s="45" t="str">
        <f t="shared" ca="1" si="1"/>
        <v/>
      </c>
      <c r="O23" s="90">
        <f>SUM(O25:O174)</f>
        <v>0</v>
      </c>
      <c r="P23" s="20"/>
    </row>
    <row r="24" spans="1:16" s="2" customFormat="1" ht="12" customHeight="1" x14ac:dyDescent="0.2">
      <c r="A24" s="74"/>
      <c r="B24" s="19" t="s">
        <v>1</v>
      </c>
      <c r="C24" s="19" t="s">
        <v>0</v>
      </c>
      <c r="D24" s="39" t="s">
        <v>5</v>
      </c>
      <c r="E24" s="67" t="s">
        <v>47</v>
      </c>
      <c r="F24" s="67" t="str">
        <f>IF(valGrpIncl="JA","Team","")</f>
        <v>Team</v>
      </c>
      <c r="G24" s="39" t="str">
        <f t="shared" ref="G24:N24" ca="1" si="2">IF(VLOOKUP(INDIRECT("Settings!D" &amp; COLUMN()+33),rngKategorienGeTu,6,FALSE)="JA",INDIRECT("Settings!D" &amp; COLUMN()+33),"")</f>
        <v>K1</v>
      </c>
      <c r="H24" s="39" t="str">
        <f t="shared" ca="1" si="2"/>
        <v>K2</v>
      </c>
      <c r="I24" s="39" t="str">
        <f t="shared" ca="1" si="2"/>
        <v>K3</v>
      </c>
      <c r="J24" s="39" t="str">
        <f t="shared" ca="1" si="2"/>
        <v>K4</v>
      </c>
      <c r="K24" s="39" t="str">
        <f t="shared" ca="1" si="2"/>
        <v/>
      </c>
      <c r="L24" s="39" t="str">
        <f t="shared" ca="1" si="2"/>
        <v/>
      </c>
      <c r="M24" s="39" t="str">
        <f t="shared" ca="1" si="2"/>
        <v/>
      </c>
      <c r="N24" s="39" t="str">
        <f t="shared" ca="1" si="2"/>
        <v/>
      </c>
      <c r="O24" s="39" t="s">
        <v>3</v>
      </c>
      <c r="P24" s="25"/>
    </row>
    <row r="25" spans="1:16" x14ac:dyDescent="0.2">
      <c r="A25" s="74">
        <v>1</v>
      </c>
      <c r="B25" s="46"/>
      <c r="C25" s="47"/>
      <c r="D25" s="48"/>
      <c r="E25" s="48"/>
      <c r="F25" s="48"/>
      <c r="G25" s="59" t="str">
        <f>IF($E25="","",IF($E25=G$24,"X",""))</f>
        <v/>
      </c>
      <c r="H25" s="59" t="str">
        <f t="shared" ref="H25:N40" si="3">IF($E25="","",IF($E25=H$24,"X",""))</f>
        <v/>
      </c>
      <c r="I25" s="59" t="str">
        <f t="shared" si="3"/>
        <v/>
      </c>
      <c r="J25" s="59" t="str">
        <f t="shared" si="3"/>
        <v/>
      </c>
      <c r="K25" s="59" t="str">
        <f t="shared" si="3"/>
        <v/>
      </c>
      <c r="L25" s="59" t="str">
        <f t="shared" si="3"/>
        <v/>
      </c>
      <c r="M25" s="59" t="str">
        <f t="shared" si="3"/>
        <v/>
      </c>
      <c r="N25" s="59" t="str">
        <f t="shared" si="3"/>
        <v/>
      </c>
      <c r="O25" s="85">
        <f t="shared" ref="O25:O56" si="4">IF(OR($E25="",COUNTIF($G25:$N25,"X")=0),0,IF(NOT(ISERROR(FIND(";" &amp; $C$9 &amp; ";",";" &amp; valMDFree&amp;";"))),0,INDEX($G$23:$N$23,1,MATCH("X",$G25:$N25,0))))</f>
        <v>0</v>
      </c>
      <c r="P25" s="20"/>
    </row>
    <row r="26" spans="1:16" x14ac:dyDescent="0.2">
      <c r="A26" s="74">
        <v>2</v>
      </c>
      <c r="B26" s="49"/>
      <c r="C26" s="50"/>
      <c r="D26" s="51"/>
      <c r="E26" s="51"/>
      <c r="F26" s="51"/>
      <c r="G26" s="60" t="str">
        <f t="shared" ref="G26:N57" si="5">IF($E26="","",IF($E26=G$24,"X",""))</f>
        <v/>
      </c>
      <c r="H26" s="60" t="str">
        <f t="shared" si="3"/>
        <v/>
      </c>
      <c r="I26" s="60" t="str">
        <f t="shared" si="3"/>
        <v/>
      </c>
      <c r="J26" s="60" t="str">
        <f t="shared" si="3"/>
        <v/>
      </c>
      <c r="K26" s="60" t="str">
        <f t="shared" si="3"/>
        <v/>
      </c>
      <c r="L26" s="60" t="str">
        <f t="shared" si="3"/>
        <v/>
      </c>
      <c r="M26" s="60" t="str">
        <f t="shared" si="3"/>
        <v/>
      </c>
      <c r="N26" s="60" t="str">
        <f t="shared" si="3"/>
        <v/>
      </c>
      <c r="O26" s="85">
        <f t="shared" si="4"/>
        <v>0</v>
      </c>
      <c r="P26" s="20"/>
    </row>
    <row r="27" spans="1:16" x14ac:dyDescent="0.2">
      <c r="A27" s="74">
        <v>3</v>
      </c>
      <c r="B27" s="49"/>
      <c r="C27" s="50"/>
      <c r="D27" s="51"/>
      <c r="E27" s="51"/>
      <c r="F27" s="51"/>
      <c r="G27" s="60" t="str">
        <f t="shared" si="5"/>
        <v/>
      </c>
      <c r="H27" s="60" t="str">
        <f t="shared" si="3"/>
        <v/>
      </c>
      <c r="I27" s="60" t="str">
        <f t="shared" si="3"/>
        <v/>
      </c>
      <c r="J27" s="60" t="str">
        <f t="shared" si="3"/>
        <v/>
      </c>
      <c r="K27" s="60" t="str">
        <f t="shared" si="3"/>
        <v/>
      </c>
      <c r="L27" s="60" t="str">
        <f t="shared" si="3"/>
        <v/>
      </c>
      <c r="M27" s="60" t="str">
        <f t="shared" si="3"/>
        <v/>
      </c>
      <c r="N27" s="60" t="str">
        <f t="shared" si="3"/>
        <v/>
      </c>
      <c r="O27" s="85">
        <f t="shared" si="4"/>
        <v>0</v>
      </c>
      <c r="P27" s="20"/>
    </row>
    <row r="28" spans="1:16" x14ac:dyDescent="0.2">
      <c r="A28" s="74">
        <v>4</v>
      </c>
      <c r="B28" s="49"/>
      <c r="C28" s="50"/>
      <c r="D28" s="51"/>
      <c r="E28" s="51"/>
      <c r="F28" s="51"/>
      <c r="G28" s="60" t="str">
        <f t="shared" si="5"/>
        <v/>
      </c>
      <c r="H28" s="60" t="str">
        <f t="shared" si="3"/>
        <v/>
      </c>
      <c r="I28" s="60" t="str">
        <f t="shared" si="3"/>
        <v/>
      </c>
      <c r="J28" s="60" t="str">
        <f t="shared" si="3"/>
        <v/>
      </c>
      <c r="K28" s="60" t="str">
        <f t="shared" si="3"/>
        <v/>
      </c>
      <c r="L28" s="60" t="str">
        <f t="shared" si="3"/>
        <v/>
      </c>
      <c r="M28" s="60" t="str">
        <f t="shared" si="3"/>
        <v/>
      </c>
      <c r="N28" s="60" t="str">
        <f t="shared" si="3"/>
        <v/>
      </c>
      <c r="O28" s="85">
        <f t="shared" si="4"/>
        <v>0</v>
      </c>
      <c r="P28" s="20"/>
    </row>
    <row r="29" spans="1:16" x14ac:dyDescent="0.2">
      <c r="A29" s="74">
        <v>5</v>
      </c>
      <c r="B29" s="49"/>
      <c r="C29" s="50"/>
      <c r="D29" s="51"/>
      <c r="E29" s="51"/>
      <c r="F29" s="51"/>
      <c r="G29" s="60" t="str">
        <f t="shared" si="5"/>
        <v/>
      </c>
      <c r="H29" s="60" t="str">
        <f t="shared" si="3"/>
        <v/>
      </c>
      <c r="I29" s="60" t="str">
        <f t="shared" si="3"/>
        <v/>
      </c>
      <c r="J29" s="60" t="str">
        <f t="shared" si="3"/>
        <v/>
      </c>
      <c r="K29" s="60" t="str">
        <f t="shared" si="3"/>
        <v/>
      </c>
      <c r="L29" s="60" t="str">
        <f t="shared" si="3"/>
        <v/>
      </c>
      <c r="M29" s="60" t="str">
        <f t="shared" si="3"/>
        <v/>
      </c>
      <c r="N29" s="60" t="str">
        <f t="shared" si="3"/>
        <v/>
      </c>
      <c r="O29" s="85">
        <f t="shared" si="4"/>
        <v>0</v>
      </c>
      <c r="P29" s="20"/>
    </row>
    <row r="30" spans="1:16" x14ac:dyDescent="0.2">
      <c r="A30" s="74">
        <v>6</v>
      </c>
      <c r="B30" s="49"/>
      <c r="C30" s="50"/>
      <c r="D30" s="51"/>
      <c r="E30" s="51"/>
      <c r="F30" s="51"/>
      <c r="G30" s="60" t="str">
        <f t="shared" si="5"/>
        <v/>
      </c>
      <c r="H30" s="60" t="str">
        <f t="shared" si="3"/>
        <v/>
      </c>
      <c r="I30" s="60" t="str">
        <f t="shared" si="3"/>
        <v/>
      </c>
      <c r="J30" s="60" t="str">
        <f t="shared" si="3"/>
        <v/>
      </c>
      <c r="K30" s="60" t="str">
        <f t="shared" si="3"/>
        <v/>
      </c>
      <c r="L30" s="60" t="str">
        <f t="shared" si="3"/>
        <v/>
      </c>
      <c r="M30" s="60" t="str">
        <f t="shared" si="3"/>
        <v/>
      </c>
      <c r="N30" s="60" t="str">
        <f t="shared" si="3"/>
        <v/>
      </c>
      <c r="O30" s="85">
        <f t="shared" si="4"/>
        <v>0</v>
      </c>
      <c r="P30" s="20"/>
    </row>
    <row r="31" spans="1:16" x14ac:dyDescent="0.2">
      <c r="A31" s="74">
        <v>7</v>
      </c>
      <c r="B31" s="49"/>
      <c r="C31" s="50"/>
      <c r="D31" s="51"/>
      <c r="E31" s="51"/>
      <c r="F31" s="51"/>
      <c r="G31" s="60" t="str">
        <f t="shared" si="5"/>
        <v/>
      </c>
      <c r="H31" s="60" t="str">
        <f t="shared" si="3"/>
        <v/>
      </c>
      <c r="I31" s="60" t="str">
        <f t="shared" si="3"/>
        <v/>
      </c>
      <c r="J31" s="60" t="str">
        <f t="shared" si="3"/>
        <v/>
      </c>
      <c r="K31" s="60" t="str">
        <f t="shared" si="3"/>
        <v/>
      </c>
      <c r="L31" s="60" t="str">
        <f t="shared" si="3"/>
        <v/>
      </c>
      <c r="M31" s="60" t="str">
        <f t="shared" si="3"/>
        <v/>
      </c>
      <c r="N31" s="60" t="str">
        <f t="shared" si="3"/>
        <v/>
      </c>
      <c r="O31" s="85">
        <f t="shared" si="4"/>
        <v>0</v>
      </c>
      <c r="P31" s="20"/>
    </row>
    <row r="32" spans="1:16" x14ac:dyDescent="0.2">
      <c r="A32" s="74">
        <v>8</v>
      </c>
      <c r="B32" s="49"/>
      <c r="C32" s="50"/>
      <c r="D32" s="51"/>
      <c r="E32" s="51"/>
      <c r="F32" s="51"/>
      <c r="G32" s="60" t="str">
        <f t="shared" si="5"/>
        <v/>
      </c>
      <c r="H32" s="60" t="str">
        <f t="shared" si="3"/>
        <v/>
      </c>
      <c r="I32" s="60" t="str">
        <f t="shared" si="3"/>
        <v/>
      </c>
      <c r="J32" s="60" t="str">
        <f t="shared" si="3"/>
        <v/>
      </c>
      <c r="K32" s="60" t="str">
        <f t="shared" si="3"/>
        <v/>
      </c>
      <c r="L32" s="60" t="str">
        <f t="shared" si="3"/>
        <v/>
      </c>
      <c r="M32" s="60" t="str">
        <f t="shared" si="3"/>
        <v/>
      </c>
      <c r="N32" s="60" t="str">
        <f t="shared" si="3"/>
        <v/>
      </c>
      <c r="O32" s="85">
        <f t="shared" si="4"/>
        <v>0</v>
      </c>
      <c r="P32" s="20"/>
    </row>
    <row r="33" spans="1:16" x14ac:dyDescent="0.2">
      <c r="A33" s="74">
        <v>9</v>
      </c>
      <c r="B33" s="49"/>
      <c r="C33" s="50"/>
      <c r="D33" s="51"/>
      <c r="E33" s="51"/>
      <c r="F33" s="51"/>
      <c r="G33" s="60" t="str">
        <f t="shared" si="5"/>
        <v/>
      </c>
      <c r="H33" s="60" t="str">
        <f t="shared" si="3"/>
        <v/>
      </c>
      <c r="I33" s="60" t="str">
        <f t="shared" si="3"/>
        <v/>
      </c>
      <c r="J33" s="60" t="str">
        <f t="shared" si="3"/>
        <v/>
      </c>
      <c r="K33" s="60" t="str">
        <f t="shared" si="3"/>
        <v/>
      </c>
      <c r="L33" s="60" t="str">
        <f t="shared" si="3"/>
        <v/>
      </c>
      <c r="M33" s="60" t="str">
        <f t="shared" si="3"/>
        <v/>
      </c>
      <c r="N33" s="60" t="str">
        <f t="shared" si="3"/>
        <v/>
      </c>
      <c r="O33" s="85">
        <f t="shared" si="4"/>
        <v>0</v>
      </c>
      <c r="P33" s="20"/>
    </row>
    <row r="34" spans="1:16" x14ac:dyDescent="0.2">
      <c r="A34" s="74">
        <v>10</v>
      </c>
      <c r="B34" s="49"/>
      <c r="C34" s="50"/>
      <c r="D34" s="51"/>
      <c r="E34" s="51"/>
      <c r="F34" s="51"/>
      <c r="G34" s="60" t="str">
        <f t="shared" si="5"/>
        <v/>
      </c>
      <c r="H34" s="60" t="str">
        <f t="shared" si="3"/>
        <v/>
      </c>
      <c r="I34" s="60" t="str">
        <f t="shared" si="3"/>
        <v/>
      </c>
      <c r="J34" s="60" t="str">
        <f t="shared" si="3"/>
        <v/>
      </c>
      <c r="K34" s="60" t="str">
        <f t="shared" si="3"/>
        <v/>
      </c>
      <c r="L34" s="60" t="str">
        <f t="shared" si="3"/>
        <v/>
      </c>
      <c r="M34" s="60" t="str">
        <f t="shared" si="3"/>
        <v/>
      </c>
      <c r="N34" s="60" t="str">
        <f t="shared" si="3"/>
        <v/>
      </c>
      <c r="O34" s="85">
        <f t="shared" si="4"/>
        <v>0</v>
      </c>
      <c r="P34" s="20"/>
    </row>
    <row r="35" spans="1:16" x14ac:dyDescent="0.2">
      <c r="A35" s="74">
        <v>11</v>
      </c>
      <c r="B35" s="49"/>
      <c r="C35" s="50"/>
      <c r="D35" s="51"/>
      <c r="E35" s="51"/>
      <c r="F35" s="51"/>
      <c r="G35" s="60" t="str">
        <f t="shared" si="5"/>
        <v/>
      </c>
      <c r="H35" s="60" t="str">
        <f t="shared" si="3"/>
        <v/>
      </c>
      <c r="I35" s="60" t="str">
        <f t="shared" si="3"/>
        <v/>
      </c>
      <c r="J35" s="60" t="str">
        <f t="shared" si="3"/>
        <v/>
      </c>
      <c r="K35" s="60" t="str">
        <f t="shared" si="3"/>
        <v/>
      </c>
      <c r="L35" s="60" t="str">
        <f t="shared" si="3"/>
        <v/>
      </c>
      <c r="M35" s="60" t="str">
        <f t="shared" si="3"/>
        <v/>
      </c>
      <c r="N35" s="60" t="str">
        <f t="shared" si="3"/>
        <v/>
      </c>
      <c r="O35" s="85">
        <f t="shared" si="4"/>
        <v>0</v>
      </c>
      <c r="P35" s="20"/>
    </row>
    <row r="36" spans="1:16" x14ac:dyDescent="0.2">
      <c r="A36" s="74">
        <v>12</v>
      </c>
      <c r="B36" s="49"/>
      <c r="C36" s="50"/>
      <c r="D36" s="51"/>
      <c r="E36" s="51"/>
      <c r="F36" s="51"/>
      <c r="G36" s="60" t="str">
        <f t="shared" si="5"/>
        <v/>
      </c>
      <c r="H36" s="60" t="str">
        <f t="shared" si="3"/>
        <v/>
      </c>
      <c r="I36" s="60" t="str">
        <f t="shared" si="3"/>
        <v/>
      </c>
      <c r="J36" s="60" t="str">
        <f t="shared" si="3"/>
        <v/>
      </c>
      <c r="K36" s="60" t="str">
        <f t="shared" si="3"/>
        <v/>
      </c>
      <c r="L36" s="60" t="str">
        <f t="shared" si="3"/>
        <v/>
      </c>
      <c r="M36" s="60" t="str">
        <f t="shared" si="3"/>
        <v/>
      </c>
      <c r="N36" s="60" t="str">
        <f t="shared" si="3"/>
        <v/>
      </c>
      <c r="O36" s="85">
        <f t="shared" si="4"/>
        <v>0</v>
      </c>
      <c r="P36" s="20"/>
    </row>
    <row r="37" spans="1:16" x14ac:dyDescent="0.2">
      <c r="A37" s="74">
        <v>13</v>
      </c>
      <c r="B37" s="49"/>
      <c r="C37" s="50"/>
      <c r="D37" s="51"/>
      <c r="E37" s="51"/>
      <c r="F37" s="51"/>
      <c r="G37" s="60" t="str">
        <f t="shared" si="5"/>
        <v/>
      </c>
      <c r="H37" s="60" t="str">
        <f t="shared" si="3"/>
        <v/>
      </c>
      <c r="I37" s="60" t="str">
        <f t="shared" si="3"/>
        <v/>
      </c>
      <c r="J37" s="60" t="str">
        <f t="shared" si="3"/>
        <v/>
      </c>
      <c r="K37" s="60" t="str">
        <f t="shared" si="3"/>
        <v/>
      </c>
      <c r="L37" s="60" t="str">
        <f t="shared" si="3"/>
        <v/>
      </c>
      <c r="M37" s="60" t="str">
        <f t="shared" si="3"/>
        <v/>
      </c>
      <c r="N37" s="60" t="str">
        <f t="shared" si="3"/>
        <v/>
      </c>
      <c r="O37" s="85">
        <f t="shared" si="4"/>
        <v>0</v>
      </c>
      <c r="P37" s="20"/>
    </row>
    <row r="38" spans="1:16" x14ac:dyDescent="0.2">
      <c r="A38" s="74">
        <v>14</v>
      </c>
      <c r="B38" s="49"/>
      <c r="C38" s="50"/>
      <c r="D38" s="51"/>
      <c r="E38" s="51"/>
      <c r="F38" s="51"/>
      <c r="G38" s="60" t="str">
        <f t="shared" si="5"/>
        <v/>
      </c>
      <c r="H38" s="60" t="str">
        <f t="shared" si="3"/>
        <v/>
      </c>
      <c r="I38" s="60" t="str">
        <f t="shared" si="3"/>
        <v/>
      </c>
      <c r="J38" s="60" t="str">
        <f t="shared" si="3"/>
        <v/>
      </c>
      <c r="K38" s="60" t="str">
        <f t="shared" si="3"/>
        <v/>
      </c>
      <c r="L38" s="60" t="str">
        <f t="shared" si="3"/>
        <v/>
      </c>
      <c r="M38" s="60" t="str">
        <f t="shared" si="3"/>
        <v/>
      </c>
      <c r="N38" s="60" t="str">
        <f t="shared" si="3"/>
        <v/>
      </c>
      <c r="O38" s="85">
        <f t="shared" si="4"/>
        <v>0</v>
      </c>
      <c r="P38" s="20"/>
    </row>
    <row r="39" spans="1:16" x14ac:dyDescent="0.2">
      <c r="A39" s="74">
        <v>15</v>
      </c>
      <c r="B39" s="49"/>
      <c r="C39" s="50"/>
      <c r="D39" s="51"/>
      <c r="E39" s="51"/>
      <c r="F39" s="51"/>
      <c r="G39" s="60" t="str">
        <f t="shared" si="5"/>
        <v/>
      </c>
      <c r="H39" s="60" t="str">
        <f t="shared" si="3"/>
        <v/>
      </c>
      <c r="I39" s="60" t="str">
        <f t="shared" si="3"/>
        <v/>
      </c>
      <c r="J39" s="60" t="str">
        <f t="shared" si="3"/>
        <v/>
      </c>
      <c r="K39" s="60" t="str">
        <f t="shared" si="3"/>
        <v/>
      </c>
      <c r="L39" s="60" t="str">
        <f t="shared" si="3"/>
        <v/>
      </c>
      <c r="M39" s="60" t="str">
        <f t="shared" si="3"/>
        <v/>
      </c>
      <c r="N39" s="60" t="str">
        <f t="shared" si="3"/>
        <v/>
      </c>
      <c r="O39" s="85">
        <f t="shared" si="4"/>
        <v>0</v>
      </c>
      <c r="P39" s="20"/>
    </row>
    <row r="40" spans="1:16" x14ac:dyDescent="0.2">
      <c r="A40" s="74">
        <v>16</v>
      </c>
      <c r="B40" s="49"/>
      <c r="C40" s="50"/>
      <c r="D40" s="51"/>
      <c r="E40" s="51"/>
      <c r="F40" s="51"/>
      <c r="G40" s="60" t="str">
        <f t="shared" si="5"/>
        <v/>
      </c>
      <c r="H40" s="60" t="str">
        <f t="shared" si="3"/>
        <v/>
      </c>
      <c r="I40" s="60" t="str">
        <f t="shared" si="3"/>
        <v/>
      </c>
      <c r="J40" s="60" t="str">
        <f t="shared" si="3"/>
        <v/>
      </c>
      <c r="K40" s="60" t="str">
        <f t="shared" si="3"/>
        <v/>
      </c>
      <c r="L40" s="60" t="str">
        <f t="shared" si="3"/>
        <v/>
      </c>
      <c r="M40" s="60" t="str">
        <f t="shared" si="3"/>
        <v/>
      </c>
      <c r="N40" s="60" t="str">
        <f t="shared" si="3"/>
        <v/>
      </c>
      <c r="O40" s="85">
        <f t="shared" si="4"/>
        <v>0</v>
      </c>
      <c r="P40" s="20"/>
    </row>
    <row r="41" spans="1:16" x14ac:dyDescent="0.2">
      <c r="A41" s="74">
        <v>17</v>
      </c>
      <c r="B41" s="49"/>
      <c r="C41" s="50"/>
      <c r="D41" s="51"/>
      <c r="E41" s="51"/>
      <c r="F41" s="51"/>
      <c r="G41" s="60" t="str">
        <f t="shared" si="5"/>
        <v/>
      </c>
      <c r="H41" s="60" t="str">
        <f t="shared" si="5"/>
        <v/>
      </c>
      <c r="I41" s="60" t="str">
        <f t="shared" si="5"/>
        <v/>
      </c>
      <c r="J41" s="60" t="str">
        <f t="shared" si="5"/>
        <v/>
      </c>
      <c r="K41" s="60" t="str">
        <f t="shared" si="5"/>
        <v/>
      </c>
      <c r="L41" s="60" t="str">
        <f t="shared" si="5"/>
        <v/>
      </c>
      <c r="M41" s="60" t="str">
        <f t="shared" si="5"/>
        <v/>
      </c>
      <c r="N41" s="60" t="str">
        <f t="shared" si="5"/>
        <v/>
      </c>
      <c r="O41" s="85">
        <f t="shared" si="4"/>
        <v>0</v>
      </c>
      <c r="P41" s="20"/>
    </row>
    <row r="42" spans="1:16" x14ac:dyDescent="0.2">
      <c r="A42" s="74">
        <v>18</v>
      </c>
      <c r="B42" s="49"/>
      <c r="C42" s="50"/>
      <c r="D42" s="51"/>
      <c r="E42" s="51"/>
      <c r="F42" s="51"/>
      <c r="G42" s="60" t="str">
        <f t="shared" si="5"/>
        <v/>
      </c>
      <c r="H42" s="60" t="str">
        <f t="shared" si="5"/>
        <v/>
      </c>
      <c r="I42" s="60" t="str">
        <f t="shared" si="5"/>
        <v/>
      </c>
      <c r="J42" s="60" t="str">
        <f t="shared" si="5"/>
        <v/>
      </c>
      <c r="K42" s="60" t="str">
        <f t="shared" si="5"/>
        <v/>
      </c>
      <c r="L42" s="60" t="str">
        <f t="shared" si="5"/>
        <v/>
      </c>
      <c r="M42" s="60" t="str">
        <f t="shared" si="5"/>
        <v/>
      </c>
      <c r="N42" s="60" t="str">
        <f t="shared" si="5"/>
        <v/>
      </c>
      <c r="O42" s="85">
        <f t="shared" si="4"/>
        <v>0</v>
      </c>
      <c r="P42" s="20"/>
    </row>
    <row r="43" spans="1:16" x14ac:dyDescent="0.2">
      <c r="A43" s="74">
        <v>19</v>
      </c>
      <c r="B43" s="49"/>
      <c r="C43" s="50"/>
      <c r="D43" s="51"/>
      <c r="E43" s="51"/>
      <c r="F43" s="51"/>
      <c r="G43" s="60" t="str">
        <f t="shared" si="5"/>
        <v/>
      </c>
      <c r="H43" s="60" t="str">
        <f t="shared" si="5"/>
        <v/>
      </c>
      <c r="I43" s="60" t="str">
        <f t="shared" si="5"/>
        <v/>
      </c>
      <c r="J43" s="60" t="str">
        <f t="shared" si="5"/>
        <v/>
      </c>
      <c r="K43" s="60" t="str">
        <f t="shared" si="5"/>
        <v/>
      </c>
      <c r="L43" s="60" t="str">
        <f t="shared" si="5"/>
        <v/>
      </c>
      <c r="M43" s="60" t="str">
        <f t="shared" si="5"/>
        <v/>
      </c>
      <c r="N43" s="60" t="str">
        <f t="shared" si="5"/>
        <v/>
      </c>
      <c r="O43" s="85">
        <f t="shared" si="4"/>
        <v>0</v>
      </c>
      <c r="P43" s="20"/>
    </row>
    <row r="44" spans="1:16" x14ac:dyDescent="0.2">
      <c r="A44" s="74">
        <v>20</v>
      </c>
      <c r="B44" s="49"/>
      <c r="C44" s="50"/>
      <c r="D44" s="51"/>
      <c r="E44" s="51"/>
      <c r="F44" s="51"/>
      <c r="G44" s="60" t="str">
        <f t="shared" si="5"/>
        <v/>
      </c>
      <c r="H44" s="60" t="str">
        <f t="shared" si="5"/>
        <v/>
      </c>
      <c r="I44" s="60" t="str">
        <f t="shared" si="5"/>
        <v/>
      </c>
      <c r="J44" s="60" t="str">
        <f t="shared" si="5"/>
        <v/>
      </c>
      <c r="K44" s="60" t="str">
        <f t="shared" si="5"/>
        <v/>
      </c>
      <c r="L44" s="60" t="str">
        <f t="shared" si="5"/>
        <v/>
      </c>
      <c r="M44" s="60" t="str">
        <f t="shared" si="5"/>
        <v/>
      </c>
      <c r="N44" s="60" t="str">
        <f t="shared" si="5"/>
        <v/>
      </c>
      <c r="O44" s="85">
        <f t="shared" si="4"/>
        <v>0</v>
      </c>
      <c r="P44" s="20"/>
    </row>
    <row r="45" spans="1:16" x14ac:dyDescent="0.2">
      <c r="A45" s="74">
        <v>21</v>
      </c>
      <c r="B45" s="49"/>
      <c r="C45" s="50"/>
      <c r="D45" s="51"/>
      <c r="E45" s="51"/>
      <c r="F45" s="51"/>
      <c r="G45" s="60" t="str">
        <f t="shared" si="5"/>
        <v/>
      </c>
      <c r="H45" s="60" t="str">
        <f t="shared" si="5"/>
        <v/>
      </c>
      <c r="I45" s="60" t="str">
        <f t="shared" si="5"/>
        <v/>
      </c>
      <c r="J45" s="60" t="str">
        <f t="shared" si="5"/>
        <v/>
      </c>
      <c r="K45" s="60" t="str">
        <f t="shared" si="5"/>
        <v/>
      </c>
      <c r="L45" s="60" t="str">
        <f t="shared" si="5"/>
        <v/>
      </c>
      <c r="M45" s="60" t="str">
        <f t="shared" si="5"/>
        <v/>
      </c>
      <c r="N45" s="60" t="str">
        <f t="shared" si="5"/>
        <v/>
      </c>
      <c r="O45" s="85">
        <f t="shared" si="4"/>
        <v>0</v>
      </c>
      <c r="P45" s="20"/>
    </row>
    <row r="46" spans="1:16" x14ac:dyDescent="0.2">
      <c r="A46" s="74">
        <v>22</v>
      </c>
      <c r="B46" s="49"/>
      <c r="C46" s="50"/>
      <c r="D46" s="51"/>
      <c r="E46" s="51"/>
      <c r="F46" s="51"/>
      <c r="G46" s="60" t="str">
        <f t="shared" si="5"/>
        <v/>
      </c>
      <c r="H46" s="60" t="str">
        <f t="shared" si="5"/>
        <v/>
      </c>
      <c r="I46" s="60" t="str">
        <f t="shared" si="5"/>
        <v/>
      </c>
      <c r="J46" s="60" t="str">
        <f t="shared" si="5"/>
        <v/>
      </c>
      <c r="K46" s="60" t="str">
        <f t="shared" si="5"/>
        <v/>
      </c>
      <c r="L46" s="60" t="str">
        <f t="shared" si="5"/>
        <v/>
      </c>
      <c r="M46" s="60" t="str">
        <f t="shared" si="5"/>
        <v/>
      </c>
      <c r="N46" s="60" t="str">
        <f t="shared" si="5"/>
        <v/>
      </c>
      <c r="O46" s="85">
        <f t="shared" si="4"/>
        <v>0</v>
      </c>
      <c r="P46" s="20"/>
    </row>
    <row r="47" spans="1:16" x14ac:dyDescent="0.2">
      <c r="A47" s="74">
        <v>23</v>
      </c>
      <c r="B47" s="49"/>
      <c r="C47" s="50"/>
      <c r="D47" s="51"/>
      <c r="E47" s="51"/>
      <c r="F47" s="51"/>
      <c r="G47" s="60" t="str">
        <f t="shared" si="5"/>
        <v/>
      </c>
      <c r="H47" s="60" t="str">
        <f t="shared" si="5"/>
        <v/>
      </c>
      <c r="I47" s="60" t="str">
        <f t="shared" si="5"/>
        <v/>
      </c>
      <c r="J47" s="60" t="str">
        <f t="shared" si="5"/>
        <v/>
      </c>
      <c r="K47" s="60" t="str">
        <f t="shared" si="5"/>
        <v/>
      </c>
      <c r="L47" s="60" t="str">
        <f t="shared" si="5"/>
        <v/>
      </c>
      <c r="M47" s="60" t="str">
        <f t="shared" si="5"/>
        <v/>
      </c>
      <c r="N47" s="60" t="str">
        <f t="shared" si="5"/>
        <v/>
      </c>
      <c r="O47" s="85">
        <f t="shared" si="4"/>
        <v>0</v>
      </c>
      <c r="P47" s="20"/>
    </row>
    <row r="48" spans="1:16" x14ac:dyDescent="0.2">
      <c r="A48" s="74">
        <v>24</v>
      </c>
      <c r="B48" s="49"/>
      <c r="C48" s="50"/>
      <c r="D48" s="51"/>
      <c r="E48" s="51"/>
      <c r="F48" s="51"/>
      <c r="G48" s="60" t="str">
        <f t="shared" si="5"/>
        <v/>
      </c>
      <c r="H48" s="60" t="str">
        <f t="shared" si="5"/>
        <v/>
      </c>
      <c r="I48" s="60" t="str">
        <f t="shared" si="5"/>
        <v/>
      </c>
      <c r="J48" s="60" t="str">
        <f t="shared" si="5"/>
        <v/>
      </c>
      <c r="K48" s="60" t="str">
        <f t="shared" si="5"/>
        <v/>
      </c>
      <c r="L48" s="60" t="str">
        <f t="shared" si="5"/>
        <v/>
      </c>
      <c r="M48" s="60" t="str">
        <f t="shared" si="5"/>
        <v/>
      </c>
      <c r="N48" s="60" t="str">
        <f t="shared" si="5"/>
        <v/>
      </c>
      <c r="O48" s="85">
        <f t="shared" si="4"/>
        <v>0</v>
      </c>
      <c r="P48" s="20"/>
    </row>
    <row r="49" spans="1:16" x14ac:dyDescent="0.2">
      <c r="A49" s="74">
        <v>25</v>
      </c>
      <c r="B49" s="49"/>
      <c r="C49" s="50"/>
      <c r="D49" s="51"/>
      <c r="E49" s="51"/>
      <c r="F49" s="51"/>
      <c r="G49" s="60" t="str">
        <f t="shared" si="5"/>
        <v/>
      </c>
      <c r="H49" s="60" t="str">
        <f t="shared" si="5"/>
        <v/>
      </c>
      <c r="I49" s="60" t="str">
        <f t="shared" si="5"/>
        <v/>
      </c>
      <c r="J49" s="60" t="str">
        <f t="shared" si="5"/>
        <v/>
      </c>
      <c r="K49" s="60" t="str">
        <f t="shared" si="5"/>
        <v/>
      </c>
      <c r="L49" s="60" t="str">
        <f t="shared" si="5"/>
        <v/>
      </c>
      <c r="M49" s="60" t="str">
        <f t="shared" si="5"/>
        <v/>
      </c>
      <c r="N49" s="60" t="str">
        <f t="shared" si="5"/>
        <v/>
      </c>
      <c r="O49" s="85">
        <f t="shared" si="4"/>
        <v>0</v>
      </c>
      <c r="P49" s="20"/>
    </row>
    <row r="50" spans="1:16" x14ac:dyDescent="0.2">
      <c r="A50" s="74">
        <v>26</v>
      </c>
      <c r="B50" s="49"/>
      <c r="C50" s="50"/>
      <c r="D50" s="51"/>
      <c r="E50" s="51"/>
      <c r="F50" s="51"/>
      <c r="G50" s="60" t="str">
        <f t="shared" si="5"/>
        <v/>
      </c>
      <c r="H50" s="60" t="str">
        <f t="shared" si="5"/>
        <v/>
      </c>
      <c r="I50" s="60" t="str">
        <f t="shared" si="5"/>
        <v/>
      </c>
      <c r="J50" s="60" t="str">
        <f t="shared" si="5"/>
        <v/>
      </c>
      <c r="K50" s="60" t="str">
        <f t="shared" si="5"/>
        <v/>
      </c>
      <c r="L50" s="60" t="str">
        <f t="shared" si="5"/>
        <v/>
      </c>
      <c r="M50" s="60" t="str">
        <f t="shared" si="5"/>
        <v/>
      </c>
      <c r="N50" s="60" t="str">
        <f t="shared" si="5"/>
        <v/>
      </c>
      <c r="O50" s="85">
        <f t="shared" si="4"/>
        <v>0</v>
      </c>
      <c r="P50" s="20"/>
    </row>
    <row r="51" spans="1:16" x14ac:dyDescent="0.2">
      <c r="A51" s="74">
        <v>27</v>
      </c>
      <c r="B51" s="49"/>
      <c r="C51" s="50"/>
      <c r="D51" s="51"/>
      <c r="E51" s="51"/>
      <c r="F51" s="51"/>
      <c r="G51" s="60" t="str">
        <f t="shared" si="5"/>
        <v/>
      </c>
      <c r="H51" s="60" t="str">
        <f t="shared" si="5"/>
        <v/>
      </c>
      <c r="I51" s="60" t="str">
        <f t="shared" si="5"/>
        <v/>
      </c>
      <c r="J51" s="60" t="str">
        <f t="shared" si="5"/>
        <v/>
      </c>
      <c r="K51" s="60" t="str">
        <f t="shared" si="5"/>
        <v/>
      </c>
      <c r="L51" s="60" t="str">
        <f t="shared" si="5"/>
        <v/>
      </c>
      <c r="M51" s="60" t="str">
        <f t="shared" si="5"/>
        <v/>
      </c>
      <c r="N51" s="60" t="str">
        <f t="shared" si="5"/>
        <v/>
      </c>
      <c r="O51" s="85">
        <f t="shared" si="4"/>
        <v>0</v>
      </c>
      <c r="P51" s="20"/>
    </row>
    <row r="52" spans="1:16" x14ac:dyDescent="0.2">
      <c r="A52" s="74">
        <v>28</v>
      </c>
      <c r="B52" s="49"/>
      <c r="C52" s="50"/>
      <c r="D52" s="51"/>
      <c r="E52" s="51"/>
      <c r="F52" s="51"/>
      <c r="G52" s="60" t="str">
        <f t="shared" si="5"/>
        <v/>
      </c>
      <c r="H52" s="60" t="str">
        <f t="shared" si="5"/>
        <v/>
      </c>
      <c r="I52" s="60" t="str">
        <f t="shared" si="5"/>
        <v/>
      </c>
      <c r="J52" s="60" t="str">
        <f t="shared" si="5"/>
        <v/>
      </c>
      <c r="K52" s="60" t="str">
        <f t="shared" si="5"/>
        <v/>
      </c>
      <c r="L52" s="60" t="str">
        <f t="shared" si="5"/>
        <v/>
      </c>
      <c r="M52" s="60" t="str">
        <f t="shared" si="5"/>
        <v/>
      </c>
      <c r="N52" s="60" t="str">
        <f t="shared" si="5"/>
        <v/>
      </c>
      <c r="O52" s="85">
        <f t="shared" si="4"/>
        <v>0</v>
      </c>
      <c r="P52" s="20"/>
    </row>
    <row r="53" spans="1:16" x14ac:dyDescent="0.2">
      <c r="A53" s="74">
        <v>29</v>
      </c>
      <c r="B53" s="49"/>
      <c r="C53" s="50"/>
      <c r="D53" s="51"/>
      <c r="E53" s="51"/>
      <c r="F53" s="51"/>
      <c r="G53" s="60" t="str">
        <f t="shared" si="5"/>
        <v/>
      </c>
      <c r="H53" s="60" t="str">
        <f t="shared" si="5"/>
        <v/>
      </c>
      <c r="I53" s="60" t="str">
        <f t="shared" si="5"/>
        <v/>
      </c>
      <c r="J53" s="60" t="str">
        <f t="shared" si="5"/>
        <v/>
      </c>
      <c r="K53" s="60" t="str">
        <f t="shared" si="5"/>
        <v/>
      </c>
      <c r="L53" s="60" t="str">
        <f t="shared" si="5"/>
        <v/>
      </c>
      <c r="M53" s="60" t="str">
        <f t="shared" si="5"/>
        <v/>
      </c>
      <c r="N53" s="60" t="str">
        <f t="shared" si="5"/>
        <v/>
      </c>
      <c r="O53" s="85">
        <f t="shared" si="4"/>
        <v>0</v>
      </c>
      <c r="P53" s="20"/>
    </row>
    <row r="54" spans="1:16" x14ac:dyDescent="0.2">
      <c r="A54" s="74">
        <v>30</v>
      </c>
      <c r="B54" s="49"/>
      <c r="C54" s="50"/>
      <c r="D54" s="51"/>
      <c r="E54" s="51"/>
      <c r="F54" s="51"/>
      <c r="G54" s="60" t="str">
        <f t="shared" si="5"/>
        <v/>
      </c>
      <c r="H54" s="60" t="str">
        <f t="shared" si="5"/>
        <v/>
      </c>
      <c r="I54" s="60" t="str">
        <f t="shared" si="5"/>
        <v/>
      </c>
      <c r="J54" s="60" t="str">
        <f t="shared" si="5"/>
        <v/>
      </c>
      <c r="K54" s="60" t="str">
        <f t="shared" si="5"/>
        <v/>
      </c>
      <c r="L54" s="60" t="str">
        <f t="shared" si="5"/>
        <v/>
      </c>
      <c r="M54" s="60" t="str">
        <f t="shared" si="5"/>
        <v/>
      </c>
      <c r="N54" s="60" t="str">
        <f t="shared" si="5"/>
        <v/>
      </c>
      <c r="O54" s="85">
        <f t="shared" si="4"/>
        <v>0</v>
      </c>
      <c r="P54" s="20"/>
    </row>
    <row r="55" spans="1:16" x14ac:dyDescent="0.2">
      <c r="A55" s="74">
        <v>31</v>
      </c>
      <c r="B55" s="49"/>
      <c r="C55" s="50"/>
      <c r="D55" s="51"/>
      <c r="E55" s="51"/>
      <c r="F55" s="51"/>
      <c r="G55" s="60" t="str">
        <f t="shared" si="5"/>
        <v/>
      </c>
      <c r="H55" s="60" t="str">
        <f t="shared" si="5"/>
        <v/>
      </c>
      <c r="I55" s="60" t="str">
        <f t="shared" si="5"/>
        <v/>
      </c>
      <c r="J55" s="60" t="str">
        <f t="shared" si="5"/>
        <v/>
      </c>
      <c r="K55" s="60" t="str">
        <f t="shared" si="5"/>
        <v/>
      </c>
      <c r="L55" s="60" t="str">
        <f t="shared" si="5"/>
        <v/>
      </c>
      <c r="M55" s="60" t="str">
        <f t="shared" si="5"/>
        <v/>
      </c>
      <c r="N55" s="60" t="str">
        <f t="shared" si="5"/>
        <v/>
      </c>
      <c r="O55" s="85">
        <f t="shared" si="4"/>
        <v>0</v>
      </c>
      <c r="P55" s="20"/>
    </row>
    <row r="56" spans="1:16" x14ac:dyDescent="0.2">
      <c r="A56" s="74">
        <v>32</v>
      </c>
      <c r="B56" s="49"/>
      <c r="C56" s="50"/>
      <c r="D56" s="51"/>
      <c r="E56" s="51"/>
      <c r="F56" s="51"/>
      <c r="G56" s="60" t="str">
        <f t="shared" si="5"/>
        <v/>
      </c>
      <c r="H56" s="60" t="str">
        <f t="shared" si="5"/>
        <v/>
      </c>
      <c r="I56" s="60" t="str">
        <f t="shared" si="5"/>
        <v/>
      </c>
      <c r="J56" s="60" t="str">
        <f t="shared" si="5"/>
        <v/>
      </c>
      <c r="K56" s="60" t="str">
        <f t="shared" si="5"/>
        <v/>
      </c>
      <c r="L56" s="60" t="str">
        <f t="shared" si="5"/>
        <v/>
      </c>
      <c r="M56" s="60" t="str">
        <f t="shared" si="5"/>
        <v/>
      </c>
      <c r="N56" s="60" t="str">
        <f t="shared" si="5"/>
        <v/>
      </c>
      <c r="O56" s="85">
        <f t="shared" si="4"/>
        <v>0</v>
      </c>
      <c r="P56" s="20"/>
    </row>
    <row r="57" spans="1:16" x14ac:dyDescent="0.2">
      <c r="A57" s="74">
        <v>33</v>
      </c>
      <c r="B57" s="49"/>
      <c r="C57" s="50"/>
      <c r="D57" s="51"/>
      <c r="E57" s="51"/>
      <c r="F57" s="51"/>
      <c r="G57" s="60" t="str">
        <f t="shared" si="5"/>
        <v/>
      </c>
      <c r="H57" s="60" t="str">
        <f t="shared" si="5"/>
        <v/>
      </c>
      <c r="I57" s="60" t="str">
        <f t="shared" si="5"/>
        <v/>
      </c>
      <c r="J57" s="60" t="str">
        <f t="shared" si="5"/>
        <v/>
      </c>
      <c r="K57" s="60" t="str">
        <f t="shared" si="5"/>
        <v/>
      </c>
      <c r="L57" s="60" t="str">
        <f t="shared" si="5"/>
        <v/>
      </c>
      <c r="M57" s="60" t="str">
        <f t="shared" si="5"/>
        <v/>
      </c>
      <c r="N57" s="60" t="str">
        <f t="shared" si="5"/>
        <v/>
      </c>
      <c r="O57" s="85">
        <f t="shared" ref="O57:O88" si="6">IF(OR($E57="",COUNTIF($G57:$N57,"X")=0),0,IF(NOT(ISERROR(FIND(";" &amp; $C$9 &amp; ";",";" &amp; valMDFree&amp;";"))),0,INDEX($G$23:$N$23,1,MATCH("X",$G57:$N57,0))))</f>
        <v>0</v>
      </c>
      <c r="P57" s="20"/>
    </row>
    <row r="58" spans="1:16" x14ac:dyDescent="0.2">
      <c r="A58" s="74">
        <v>34</v>
      </c>
      <c r="B58" s="49"/>
      <c r="C58" s="50"/>
      <c r="D58" s="51"/>
      <c r="E58" s="51"/>
      <c r="F58" s="51"/>
      <c r="G58" s="60" t="str">
        <f t="shared" ref="G58:N89" si="7">IF($E58="","",IF($E58=G$24,"X",""))</f>
        <v/>
      </c>
      <c r="H58" s="60" t="str">
        <f t="shared" si="7"/>
        <v/>
      </c>
      <c r="I58" s="60" t="str">
        <f t="shared" si="7"/>
        <v/>
      </c>
      <c r="J58" s="60" t="str">
        <f t="shared" si="7"/>
        <v/>
      </c>
      <c r="K58" s="60" t="str">
        <f t="shared" si="7"/>
        <v/>
      </c>
      <c r="L58" s="60" t="str">
        <f t="shared" si="7"/>
        <v/>
      </c>
      <c r="M58" s="60" t="str">
        <f t="shared" si="7"/>
        <v/>
      </c>
      <c r="N58" s="60" t="str">
        <f t="shared" si="7"/>
        <v/>
      </c>
      <c r="O58" s="85">
        <f t="shared" si="6"/>
        <v>0</v>
      </c>
      <c r="P58" s="20"/>
    </row>
    <row r="59" spans="1:16" x14ac:dyDescent="0.2">
      <c r="A59" s="74">
        <v>35</v>
      </c>
      <c r="B59" s="49"/>
      <c r="C59" s="50"/>
      <c r="D59" s="51"/>
      <c r="E59" s="51"/>
      <c r="F59" s="51"/>
      <c r="G59" s="60" t="str">
        <f t="shared" si="7"/>
        <v/>
      </c>
      <c r="H59" s="60" t="str">
        <f t="shared" si="7"/>
        <v/>
      </c>
      <c r="I59" s="60" t="str">
        <f t="shared" si="7"/>
        <v/>
      </c>
      <c r="J59" s="60" t="str">
        <f t="shared" si="7"/>
        <v/>
      </c>
      <c r="K59" s="60" t="str">
        <f t="shared" si="7"/>
        <v/>
      </c>
      <c r="L59" s="60" t="str">
        <f t="shared" si="7"/>
        <v/>
      </c>
      <c r="M59" s="60" t="str">
        <f t="shared" si="7"/>
        <v/>
      </c>
      <c r="N59" s="60" t="str">
        <f t="shared" si="7"/>
        <v/>
      </c>
      <c r="O59" s="85">
        <f t="shared" si="6"/>
        <v>0</v>
      </c>
      <c r="P59" s="20"/>
    </row>
    <row r="60" spans="1:16" x14ac:dyDescent="0.2">
      <c r="A60" s="74">
        <v>36</v>
      </c>
      <c r="B60" s="49"/>
      <c r="C60" s="50"/>
      <c r="D60" s="51"/>
      <c r="E60" s="51"/>
      <c r="F60" s="51"/>
      <c r="G60" s="60" t="str">
        <f t="shared" si="7"/>
        <v/>
      </c>
      <c r="H60" s="60" t="str">
        <f t="shared" si="7"/>
        <v/>
      </c>
      <c r="I60" s="60" t="str">
        <f t="shared" si="7"/>
        <v/>
      </c>
      <c r="J60" s="60" t="str">
        <f t="shared" si="7"/>
        <v/>
      </c>
      <c r="K60" s="60" t="str">
        <f t="shared" si="7"/>
        <v/>
      </c>
      <c r="L60" s="60" t="str">
        <f t="shared" si="7"/>
        <v/>
      </c>
      <c r="M60" s="60" t="str">
        <f t="shared" si="7"/>
        <v/>
      </c>
      <c r="N60" s="60" t="str">
        <f t="shared" si="7"/>
        <v/>
      </c>
      <c r="O60" s="85">
        <f t="shared" si="6"/>
        <v>0</v>
      </c>
      <c r="P60" s="20"/>
    </row>
    <row r="61" spans="1:16" x14ac:dyDescent="0.2">
      <c r="A61" s="74">
        <v>37</v>
      </c>
      <c r="B61" s="49"/>
      <c r="C61" s="50"/>
      <c r="D61" s="51"/>
      <c r="E61" s="51"/>
      <c r="F61" s="51"/>
      <c r="G61" s="60" t="str">
        <f t="shared" si="7"/>
        <v/>
      </c>
      <c r="H61" s="60" t="str">
        <f t="shared" si="7"/>
        <v/>
      </c>
      <c r="I61" s="60" t="str">
        <f t="shared" si="7"/>
        <v/>
      </c>
      <c r="J61" s="60" t="str">
        <f t="shared" si="7"/>
        <v/>
      </c>
      <c r="K61" s="60" t="str">
        <f t="shared" si="7"/>
        <v/>
      </c>
      <c r="L61" s="60" t="str">
        <f t="shared" si="7"/>
        <v/>
      </c>
      <c r="M61" s="60" t="str">
        <f t="shared" si="7"/>
        <v/>
      </c>
      <c r="N61" s="60" t="str">
        <f t="shared" si="7"/>
        <v/>
      </c>
      <c r="O61" s="85">
        <f t="shared" si="6"/>
        <v>0</v>
      </c>
      <c r="P61" s="20"/>
    </row>
    <row r="62" spans="1:16" x14ac:dyDescent="0.2">
      <c r="A62" s="74">
        <v>38</v>
      </c>
      <c r="B62" s="49"/>
      <c r="C62" s="50"/>
      <c r="D62" s="51"/>
      <c r="E62" s="51"/>
      <c r="F62" s="51"/>
      <c r="G62" s="60" t="str">
        <f t="shared" si="7"/>
        <v/>
      </c>
      <c r="H62" s="60" t="str">
        <f t="shared" si="7"/>
        <v/>
      </c>
      <c r="I62" s="60" t="str">
        <f t="shared" si="7"/>
        <v/>
      </c>
      <c r="J62" s="60" t="str">
        <f t="shared" si="7"/>
        <v/>
      </c>
      <c r="K62" s="60" t="str">
        <f t="shared" si="7"/>
        <v/>
      </c>
      <c r="L62" s="60" t="str">
        <f t="shared" si="7"/>
        <v/>
      </c>
      <c r="M62" s="60" t="str">
        <f t="shared" si="7"/>
        <v/>
      </c>
      <c r="N62" s="60" t="str">
        <f t="shared" si="7"/>
        <v/>
      </c>
      <c r="O62" s="85">
        <f t="shared" si="6"/>
        <v>0</v>
      </c>
      <c r="P62" s="20"/>
    </row>
    <row r="63" spans="1:16" x14ac:dyDescent="0.2">
      <c r="A63" s="74">
        <v>39</v>
      </c>
      <c r="B63" s="49"/>
      <c r="C63" s="50"/>
      <c r="D63" s="51"/>
      <c r="E63" s="51"/>
      <c r="F63" s="51"/>
      <c r="G63" s="60" t="str">
        <f t="shared" si="7"/>
        <v/>
      </c>
      <c r="H63" s="60" t="str">
        <f t="shared" si="7"/>
        <v/>
      </c>
      <c r="I63" s="60" t="str">
        <f t="shared" si="7"/>
        <v/>
      </c>
      <c r="J63" s="60" t="str">
        <f t="shared" si="7"/>
        <v/>
      </c>
      <c r="K63" s="60" t="str">
        <f t="shared" si="7"/>
        <v/>
      </c>
      <c r="L63" s="60" t="str">
        <f t="shared" si="7"/>
        <v/>
      </c>
      <c r="M63" s="60" t="str">
        <f t="shared" si="7"/>
        <v/>
      </c>
      <c r="N63" s="60" t="str">
        <f t="shared" si="7"/>
        <v/>
      </c>
      <c r="O63" s="85">
        <f t="shared" si="6"/>
        <v>0</v>
      </c>
      <c r="P63" s="20"/>
    </row>
    <row r="64" spans="1:16" x14ac:dyDescent="0.2">
      <c r="A64" s="74">
        <v>40</v>
      </c>
      <c r="B64" s="49"/>
      <c r="C64" s="50"/>
      <c r="D64" s="51"/>
      <c r="E64" s="51"/>
      <c r="F64" s="51"/>
      <c r="G64" s="60" t="str">
        <f t="shared" si="7"/>
        <v/>
      </c>
      <c r="H64" s="60" t="str">
        <f t="shared" si="7"/>
        <v/>
      </c>
      <c r="I64" s="60" t="str">
        <f t="shared" si="7"/>
        <v/>
      </c>
      <c r="J64" s="60" t="str">
        <f t="shared" si="7"/>
        <v/>
      </c>
      <c r="K64" s="60" t="str">
        <f t="shared" si="7"/>
        <v/>
      </c>
      <c r="L64" s="60" t="str">
        <f t="shared" si="7"/>
        <v/>
      </c>
      <c r="M64" s="60" t="str">
        <f t="shared" si="7"/>
        <v/>
      </c>
      <c r="N64" s="60" t="str">
        <f t="shared" si="7"/>
        <v/>
      </c>
      <c r="O64" s="85">
        <f t="shared" si="6"/>
        <v>0</v>
      </c>
      <c r="P64" s="20"/>
    </row>
    <row r="65" spans="1:16" x14ac:dyDescent="0.2">
      <c r="A65" s="74">
        <v>41</v>
      </c>
      <c r="B65" s="49"/>
      <c r="C65" s="50"/>
      <c r="D65" s="51"/>
      <c r="E65" s="51"/>
      <c r="F65" s="51"/>
      <c r="G65" s="60" t="str">
        <f t="shared" si="7"/>
        <v/>
      </c>
      <c r="H65" s="60" t="str">
        <f t="shared" si="7"/>
        <v/>
      </c>
      <c r="I65" s="60" t="str">
        <f t="shared" si="7"/>
        <v/>
      </c>
      <c r="J65" s="60" t="str">
        <f t="shared" si="7"/>
        <v/>
      </c>
      <c r="K65" s="60" t="str">
        <f t="shared" si="7"/>
        <v/>
      </c>
      <c r="L65" s="60" t="str">
        <f t="shared" si="7"/>
        <v/>
      </c>
      <c r="M65" s="60" t="str">
        <f t="shared" si="7"/>
        <v/>
      </c>
      <c r="N65" s="60" t="str">
        <f t="shared" si="7"/>
        <v/>
      </c>
      <c r="O65" s="85">
        <f t="shared" si="6"/>
        <v>0</v>
      </c>
      <c r="P65" s="20"/>
    </row>
    <row r="66" spans="1:16" x14ac:dyDescent="0.2">
      <c r="A66" s="74">
        <v>42</v>
      </c>
      <c r="B66" s="49"/>
      <c r="C66" s="50"/>
      <c r="D66" s="51"/>
      <c r="E66" s="51"/>
      <c r="F66" s="51"/>
      <c r="G66" s="60" t="str">
        <f t="shared" si="7"/>
        <v/>
      </c>
      <c r="H66" s="60" t="str">
        <f t="shared" si="7"/>
        <v/>
      </c>
      <c r="I66" s="60" t="str">
        <f t="shared" si="7"/>
        <v/>
      </c>
      <c r="J66" s="60" t="str">
        <f t="shared" si="7"/>
        <v/>
      </c>
      <c r="K66" s="60" t="str">
        <f t="shared" si="7"/>
        <v/>
      </c>
      <c r="L66" s="60" t="str">
        <f t="shared" si="7"/>
        <v/>
      </c>
      <c r="M66" s="60" t="str">
        <f t="shared" si="7"/>
        <v/>
      </c>
      <c r="N66" s="60" t="str">
        <f t="shared" si="7"/>
        <v/>
      </c>
      <c r="O66" s="85">
        <f t="shared" si="6"/>
        <v>0</v>
      </c>
      <c r="P66" s="20"/>
    </row>
    <row r="67" spans="1:16" x14ac:dyDescent="0.2">
      <c r="A67" s="74">
        <v>43</v>
      </c>
      <c r="B67" s="49"/>
      <c r="C67" s="50"/>
      <c r="D67" s="51"/>
      <c r="E67" s="51"/>
      <c r="F67" s="51"/>
      <c r="G67" s="60" t="str">
        <f t="shared" si="7"/>
        <v/>
      </c>
      <c r="H67" s="60" t="str">
        <f t="shared" si="7"/>
        <v/>
      </c>
      <c r="I67" s="60" t="str">
        <f t="shared" si="7"/>
        <v/>
      </c>
      <c r="J67" s="60" t="str">
        <f t="shared" si="7"/>
        <v/>
      </c>
      <c r="K67" s="60" t="str">
        <f t="shared" si="7"/>
        <v/>
      </c>
      <c r="L67" s="60" t="str">
        <f t="shared" si="7"/>
        <v/>
      </c>
      <c r="M67" s="60" t="str">
        <f t="shared" si="7"/>
        <v/>
      </c>
      <c r="N67" s="60" t="str">
        <f t="shared" si="7"/>
        <v/>
      </c>
      <c r="O67" s="85">
        <f t="shared" si="6"/>
        <v>0</v>
      </c>
      <c r="P67" s="20"/>
    </row>
    <row r="68" spans="1:16" x14ac:dyDescent="0.2">
      <c r="A68" s="74">
        <v>44</v>
      </c>
      <c r="B68" s="49"/>
      <c r="C68" s="50"/>
      <c r="D68" s="51"/>
      <c r="E68" s="51"/>
      <c r="F68" s="51"/>
      <c r="G68" s="60" t="str">
        <f t="shared" si="7"/>
        <v/>
      </c>
      <c r="H68" s="60" t="str">
        <f t="shared" si="7"/>
        <v/>
      </c>
      <c r="I68" s="60" t="str">
        <f t="shared" si="7"/>
        <v/>
      </c>
      <c r="J68" s="60" t="str">
        <f t="shared" si="7"/>
        <v/>
      </c>
      <c r="K68" s="60" t="str">
        <f t="shared" si="7"/>
        <v/>
      </c>
      <c r="L68" s="60" t="str">
        <f t="shared" si="7"/>
        <v/>
      </c>
      <c r="M68" s="60" t="str">
        <f t="shared" si="7"/>
        <v/>
      </c>
      <c r="N68" s="60" t="str">
        <f t="shared" si="7"/>
        <v/>
      </c>
      <c r="O68" s="85">
        <f t="shared" si="6"/>
        <v>0</v>
      </c>
      <c r="P68" s="20"/>
    </row>
    <row r="69" spans="1:16" x14ac:dyDescent="0.2">
      <c r="A69" s="74">
        <v>45</v>
      </c>
      <c r="B69" s="49"/>
      <c r="C69" s="50"/>
      <c r="D69" s="51"/>
      <c r="E69" s="51"/>
      <c r="F69" s="51"/>
      <c r="G69" s="60" t="str">
        <f t="shared" si="7"/>
        <v/>
      </c>
      <c r="H69" s="60" t="str">
        <f t="shared" si="7"/>
        <v/>
      </c>
      <c r="I69" s="60" t="str">
        <f t="shared" si="7"/>
        <v/>
      </c>
      <c r="J69" s="60" t="str">
        <f t="shared" si="7"/>
        <v/>
      </c>
      <c r="K69" s="60" t="str">
        <f t="shared" si="7"/>
        <v/>
      </c>
      <c r="L69" s="60" t="str">
        <f t="shared" si="7"/>
        <v/>
      </c>
      <c r="M69" s="60" t="str">
        <f t="shared" si="7"/>
        <v/>
      </c>
      <c r="N69" s="60" t="str">
        <f t="shared" si="7"/>
        <v/>
      </c>
      <c r="O69" s="85">
        <f t="shared" si="6"/>
        <v>0</v>
      </c>
      <c r="P69" s="20"/>
    </row>
    <row r="70" spans="1:16" x14ac:dyDescent="0.2">
      <c r="A70" s="74">
        <v>46</v>
      </c>
      <c r="B70" s="49"/>
      <c r="C70" s="50"/>
      <c r="D70" s="51"/>
      <c r="E70" s="51"/>
      <c r="F70" s="51"/>
      <c r="G70" s="60" t="str">
        <f t="shared" si="7"/>
        <v/>
      </c>
      <c r="H70" s="60" t="str">
        <f t="shared" si="7"/>
        <v/>
      </c>
      <c r="I70" s="60" t="str">
        <f t="shared" si="7"/>
        <v/>
      </c>
      <c r="J70" s="60" t="str">
        <f t="shared" si="7"/>
        <v/>
      </c>
      <c r="K70" s="60" t="str">
        <f t="shared" si="7"/>
        <v/>
      </c>
      <c r="L70" s="60" t="str">
        <f t="shared" si="7"/>
        <v/>
      </c>
      <c r="M70" s="60" t="str">
        <f t="shared" si="7"/>
        <v/>
      </c>
      <c r="N70" s="60" t="str">
        <f t="shared" si="7"/>
        <v/>
      </c>
      <c r="O70" s="85">
        <f t="shared" si="6"/>
        <v>0</v>
      </c>
      <c r="P70" s="20"/>
    </row>
    <row r="71" spans="1:16" x14ac:dyDescent="0.2">
      <c r="A71" s="74">
        <v>47</v>
      </c>
      <c r="B71" s="49"/>
      <c r="C71" s="50"/>
      <c r="D71" s="51"/>
      <c r="E71" s="51"/>
      <c r="F71" s="51"/>
      <c r="G71" s="60" t="str">
        <f t="shared" si="7"/>
        <v/>
      </c>
      <c r="H71" s="60" t="str">
        <f t="shared" si="7"/>
        <v/>
      </c>
      <c r="I71" s="60" t="str">
        <f t="shared" si="7"/>
        <v/>
      </c>
      <c r="J71" s="60" t="str">
        <f t="shared" si="7"/>
        <v/>
      </c>
      <c r="K71" s="60" t="str">
        <f t="shared" si="7"/>
        <v/>
      </c>
      <c r="L71" s="60" t="str">
        <f t="shared" si="7"/>
        <v/>
      </c>
      <c r="M71" s="60" t="str">
        <f t="shared" si="7"/>
        <v/>
      </c>
      <c r="N71" s="60" t="str">
        <f t="shared" si="7"/>
        <v/>
      </c>
      <c r="O71" s="85">
        <f t="shared" si="6"/>
        <v>0</v>
      </c>
      <c r="P71" s="20"/>
    </row>
    <row r="72" spans="1:16" x14ac:dyDescent="0.2">
      <c r="A72" s="74">
        <v>48</v>
      </c>
      <c r="B72" s="49"/>
      <c r="C72" s="50"/>
      <c r="D72" s="51"/>
      <c r="E72" s="51"/>
      <c r="F72" s="51"/>
      <c r="G72" s="60" t="str">
        <f t="shared" si="7"/>
        <v/>
      </c>
      <c r="H72" s="60" t="str">
        <f t="shared" si="7"/>
        <v/>
      </c>
      <c r="I72" s="60" t="str">
        <f t="shared" si="7"/>
        <v/>
      </c>
      <c r="J72" s="60" t="str">
        <f t="shared" si="7"/>
        <v/>
      </c>
      <c r="K72" s="60" t="str">
        <f t="shared" si="7"/>
        <v/>
      </c>
      <c r="L72" s="60" t="str">
        <f t="shared" si="7"/>
        <v/>
      </c>
      <c r="M72" s="60" t="str">
        <f t="shared" si="7"/>
        <v/>
      </c>
      <c r="N72" s="60" t="str">
        <f t="shared" si="7"/>
        <v/>
      </c>
      <c r="O72" s="85">
        <f t="shared" si="6"/>
        <v>0</v>
      </c>
      <c r="P72" s="20"/>
    </row>
    <row r="73" spans="1:16" x14ac:dyDescent="0.2">
      <c r="A73" s="74">
        <v>49</v>
      </c>
      <c r="B73" s="49"/>
      <c r="C73" s="50"/>
      <c r="D73" s="51"/>
      <c r="E73" s="51"/>
      <c r="F73" s="51"/>
      <c r="G73" s="60" t="str">
        <f t="shared" si="7"/>
        <v/>
      </c>
      <c r="H73" s="60" t="str">
        <f t="shared" si="7"/>
        <v/>
      </c>
      <c r="I73" s="60" t="str">
        <f t="shared" si="7"/>
        <v/>
      </c>
      <c r="J73" s="60" t="str">
        <f t="shared" si="7"/>
        <v/>
      </c>
      <c r="K73" s="60" t="str">
        <f t="shared" si="7"/>
        <v/>
      </c>
      <c r="L73" s="60" t="str">
        <f t="shared" si="7"/>
        <v/>
      </c>
      <c r="M73" s="60" t="str">
        <f t="shared" si="7"/>
        <v/>
      </c>
      <c r="N73" s="60" t="str">
        <f t="shared" si="7"/>
        <v/>
      </c>
      <c r="O73" s="85">
        <f t="shared" si="6"/>
        <v>0</v>
      </c>
      <c r="P73" s="20"/>
    </row>
    <row r="74" spans="1:16" x14ac:dyDescent="0.2">
      <c r="A74" s="74">
        <v>50</v>
      </c>
      <c r="B74" s="49"/>
      <c r="C74" s="50"/>
      <c r="D74" s="51"/>
      <c r="E74" s="51"/>
      <c r="F74" s="51"/>
      <c r="G74" s="60" t="str">
        <f t="shared" si="7"/>
        <v/>
      </c>
      <c r="H74" s="60" t="str">
        <f t="shared" si="7"/>
        <v/>
      </c>
      <c r="I74" s="60" t="str">
        <f t="shared" si="7"/>
        <v/>
      </c>
      <c r="J74" s="60" t="str">
        <f t="shared" si="7"/>
        <v/>
      </c>
      <c r="K74" s="60" t="str">
        <f t="shared" si="7"/>
        <v/>
      </c>
      <c r="L74" s="60" t="str">
        <f t="shared" si="7"/>
        <v/>
      </c>
      <c r="M74" s="60" t="str">
        <f t="shared" si="7"/>
        <v/>
      </c>
      <c r="N74" s="60" t="str">
        <f t="shared" si="7"/>
        <v/>
      </c>
      <c r="O74" s="85">
        <f t="shared" si="6"/>
        <v>0</v>
      </c>
      <c r="P74" s="20"/>
    </row>
    <row r="75" spans="1:16" x14ac:dyDescent="0.2">
      <c r="A75" s="74">
        <v>51</v>
      </c>
      <c r="B75" s="49"/>
      <c r="C75" s="50"/>
      <c r="D75" s="51"/>
      <c r="E75" s="51"/>
      <c r="F75" s="51"/>
      <c r="G75" s="60" t="str">
        <f t="shared" si="7"/>
        <v/>
      </c>
      <c r="H75" s="60" t="str">
        <f t="shared" si="7"/>
        <v/>
      </c>
      <c r="I75" s="60" t="str">
        <f t="shared" si="7"/>
        <v/>
      </c>
      <c r="J75" s="60" t="str">
        <f t="shared" si="7"/>
        <v/>
      </c>
      <c r="K75" s="60" t="str">
        <f t="shared" si="7"/>
        <v/>
      </c>
      <c r="L75" s="60" t="str">
        <f t="shared" si="7"/>
        <v/>
      </c>
      <c r="M75" s="60" t="str">
        <f t="shared" si="7"/>
        <v/>
      </c>
      <c r="N75" s="60" t="str">
        <f t="shared" si="7"/>
        <v/>
      </c>
      <c r="O75" s="85">
        <f t="shared" si="6"/>
        <v>0</v>
      </c>
      <c r="P75" s="20"/>
    </row>
    <row r="76" spans="1:16" x14ac:dyDescent="0.2">
      <c r="A76" s="74">
        <v>52</v>
      </c>
      <c r="B76" s="49"/>
      <c r="C76" s="50"/>
      <c r="D76" s="51"/>
      <c r="E76" s="51"/>
      <c r="F76" s="51"/>
      <c r="G76" s="60" t="str">
        <f t="shared" si="7"/>
        <v/>
      </c>
      <c r="H76" s="60" t="str">
        <f t="shared" si="7"/>
        <v/>
      </c>
      <c r="I76" s="60" t="str">
        <f t="shared" si="7"/>
        <v/>
      </c>
      <c r="J76" s="60" t="str">
        <f t="shared" si="7"/>
        <v/>
      </c>
      <c r="K76" s="60" t="str">
        <f t="shared" si="7"/>
        <v/>
      </c>
      <c r="L76" s="60" t="str">
        <f t="shared" si="7"/>
        <v/>
      </c>
      <c r="M76" s="60" t="str">
        <f t="shared" si="7"/>
        <v/>
      </c>
      <c r="N76" s="60" t="str">
        <f t="shared" si="7"/>
        <v/>
      </c>
      <c r="O76" s="85">
        <f t="shared" si="6"/>
        <v>0</v>
      </c>
      <c r="P76" s="20"/>
    </row>
    <row r="77" spans="1:16" x14ac:dyDescent="0.2">
      <c r="A77" s="74">
        <v>53</v>
      </c>
      <c r="B77" s="49"/>
      <c r="C77" s="50"/>
      <c r="D77" s="51"/>
      <c r="E77" s="51"/>
      <c r="F77" s="51"/>
      <c r="G77" s="60" t="str">
        <f t="shared" si="7"/>
        <v/>
      </c>
      <c r="H77" s="60" t="str">
        <f t="shared" si="7"/>
        <v/>
      </c>
      <c r="I77" s="60" t="str">
        <f t="shared" si="7"/>
        <v/>
      </c>
      <c r="J77" s="60" t="str">
        <f t="shared" si="7"/>
        <v/>
      </c>
      <c r="K77" s="60" t="str">
        <f t="shared" si="7"/>
        <v/>
      </c>
      <c r="L77" s="60" t="str">
        <f t="shared" si="7"/>
        <v/>
      </c>
      <c r="M77" s="60" t="str">
        <f t="shared" si="7"/>
        <v/>
      </c>
      <c r="N77" s="60" t="str">
        <f t="shared" si="7"/>
        <v/>
      </c>
      <c r="O77" s="85">
        <f t="shared" si="6"/>
        <v>0</v>
      </c>
      <c r="P77" s="20"/>
    </row>
    <row r="78" spans="1:16" x14ac:dyDescent="0.2">
      <c r="A78" s="74">
        <v>54</v>
      </c>
      <c r="B78" s="49"/>
      <c r="C78" s="50"/>
      <c r="D78" s="51"/>
      <c r="E78" s="51"/>
      <c r="F78" s="51"/>
      <c r="G78" s="60" t="str">
        <f t="shared" si="7"/>
        <v/>
      </c>
      <c r="H78" s="60" t="str">
        <f t="shared" si="7"/>
        <v/>
      </c>
      <c r="I78" s="60" t="str">
        <f t="shared" si="7"/>
        <v/>
      </c>
      <c r="J78" s="60" t="str">
        <f t="shared" si="7"/>
        <v/>
      </c>
      <c r="K78" s="60" t="str">
        <f t="shared" si="7"/>
        <v/>
      </c>
      <c r="L78" s="60" t="str">
        <f t="shared" si="7"/>
        <v/>
      </c>
      <c r="M78" s="60" t="str">
        <f t="shared" si="7"/>
        <v/>
      </c>
      <c r="N78" s="60" t="str">
        <f t="shared" si="7"/>
        <v/>
      </c>
      <c r="O78" s="85">
        <f t="shared" si="6"/>
        <v>0</v>
      </c>
      <c r="P78" s="20"/>
    </row>
    <row r="79" spans="1:16" x14ac:dyDescent="0.2">
      <c r="A79" s="74">
        <v>55</v>
      </c>
      <c r="B79" s="49"/>
      <c r="C79" s="50"/>
      <c r="D79" s="51"/>
      <c r="E79" s="51"/>
      <c r="F79" s="51"/>
      <c r="G79" s="60" t="str">
        <f t="shared" si="7"/>
        <v/>
      </c>
      <c r="H79" s="60" t="str">
        <f t="shared" si="7"/>
        <v/>
      </c>
      <c r="I79" s="60" t="str">
        <f t="shared" si="7"/>
        <v/>
      </c>
      <c r="J79" s="60" t="str">
        <f t="shared" si="7"/>
        <v/>
      </c>
      <c r="K79" s="60" t="str">
        <f t="shared" si="7"/>
        <v/>
      </c>
      <c r="L79" s="60" t="str">
        <f t="shared" si="7"/>
        <v/>
      </c>
      <c r="M79" s="60" t="str">
        <f t="shared" si="7"/>
        <v/>
      </c>
      <c r="N79" s="60" t="str">
        <f t="shared" si="7"/>
        <v/>
      </c>
      <c r="O79" s="85">
        <f t="shared" si="6"/>
        <v>0</v>
      </c>
      <c r="P79" s="20"/>
    </row>
    <row r="80" spans="1:16" x14ac:dyDescent="0.2">
      <c r="A80" s="74">
        <v>56</v>
      </c>
      <c r="B80" s="49"/>
      <c r="C80" s="50"/>
      <c r="D80" s="51"/>
      <c r="E80" s="51"/>
      <c r="F80" s="51"/>
      <c r="G80" s="60" t="str">
        <f t="shared" si="7"/>
        <v/>
      </c>
      <c r="H80" s="60" t="str">
        <f t="shared" si="7"/>
        <v/>
      </c>
      <c r="I80" s="60" t="str">
        <f t="shared" si="7"/>
        <v/>
      </c>
      <c r="J80" s="60" t="str">
        <f t="shared" si="7"/>
        <v/>
      </c>
      <c r="K80" s="60" t="str">
        <f t="shared" si="7"/>
        <v/>
      </c>
      <c r="L80" s="60" t="str">
        <f t="shared" si="7"/>
        <v/>
      </c>
      <c r="M80" s="60" t="str">
        <f t="shared" si="7"/>
        <v/>
      </c>
      <c r="N80" s="60" t="str">
        <f t="shared" si="7"/>
        <v/>
      </c>
      <c r="O80" s="85">
        <f t="shared" si="6"/>
        <v>0</v>
      </c>
      <c r="P80" s="20"/>
    </row>
    <row r="81" spans="1:16" x14ac:dyDescent="0.2">
      <c r="A81" s="74">
        <v>57</v>
      </c>
      <c r="B81" s="49"/>
      <c r="C81" s="50"/>
      <c r="D81" s="51"/>
      <c r="E81" s="51"/>
      <c r="F81" s="51"/>
      <c r="G81" s="60" t="str">
        <f t="shared" si="7"/>
        <v/>
      </c>
      <c r="H81" s="60" t="str">
        <f t="shared" si="7"/>
        <v/>
      </c>
      <c r="I81" s="60" t="str">
        <f t="shared" si="7"/>
        <v/>
      </c>
      <c r="J81" s="60" t="str">
        <f t="shared" si="7"/>
        <v/>
      </c>
      <c r="K81" s="60" t="str">
        <f t="shared" si="7"/>
        <v/>
      </c>
      <c r="L81" s="60" t="str">
        <f t="shared" si="7"/>
        <v/>
      </c>
      <c r="M81" s="60" t="str">
        <f t="shared" si="7"/>
        <v/>
      </c>
      <c r="N81" s="60" t="str">
        <f t="shared" si="7"/>
        <v/>
      </c>
      <c r="O81" s="85">
        <f t="shared" si="6"/>
        <v>0</v>
      </c>
      <c r="P81" s="20"/>
    </row>
    <row r="82" spans="1:16" x14ac:dyDescent="0.2">
      <c r="A82" s="74">
        <v>58</v>
      </c>
      <c r="B82" s="49"/>
      <c r="C82" s="50"/>
      <c r="D82" s="51"/>
      <c r="E82" s="51"/>
      <c r="F82" s="51"/>
      <c r="G82" s="60" t="str">
        <f t="shared" si="7"/>
        <v/>
      </c>
      <c r="H82" s="60" t="str">
        <f t="shared" si="7"/>
        <v/>
      </c>
      <c r="I82" s="60" t="str">
        <f t="shared" si="7"/>
        <v/>
      </c>
      <c r="J82" s="60" t="str">
        <f t="shared" si="7"/>
        <v/>
      </c>
      <c r="K82" s="60" t="str">
        <f t="shared" si="7"/>
        <v/>
      </c>
      <c r="L82" s="60" t="str">
        <f t="shared" si="7"/>
        <v/>
      </c>
      <c r="M82" s="60" t="str">
        <f t="shared" si="7"/>
        <v/>
      </c>
      <c r="N82" s="60" t="str">
        <f t="shared" si="7"/>
        <v/>
      </c>
      <c r="O82" s="85">
        <f t="shared" si="6"/>
        <v>0</v>
      </c>
      <c r="P82" s="20"/>
    </row>
    <row r="83" spans="1:16" x14ac:dyDescent="0.2">
      <c r="A83" s="74">
        <v>59</v>
      </c>
      <c r="B83" s="49"/>
      <c r="C83" s="50"/>
      <c r="D83" s="51"/>
      <c r="E83" s="51"/>
      <c r="F83" s="51"/>
      <c r="G83" s="60" t="str">
        <f t="shared" si="7"/>
        <v/>
      </c>
      <c r="H83" s="60" t="str">
        <f t="shared" si="7"/>
        <v/>
      </c>
      <c r="I83" s="60" t="str">
        <f t="shared" si="7"/>
        <v/>
      </c>
      <c r="J83" s="60" t="str">
        <f t="shared" si="7"/>
        <v/>
      </c>
      <c r="K83" s="60" t="str">
        <f t="shared" si="7"/>
        <v/>
      </c>
      <c r="L83" s="60" t="str">
        <f t="shared" si="7"/>
        <v/>
      </c>
      <c r="M83" s="60" t="str">
        <f t="shared" si="7"/>
        <v/>
      </c>
      <c r="N83" s="60" t="str">
        <f t="shared" si="7"/>
        <v/>
      </c>
      <c r="O83" s="85">
        <f t="shared" si="6"/>
        <v>0</v>
      </c>
      <c r="P83" s="20"/>
    </row>
    <row r="84" spans="1:16" x14ac:dyDescent="0.2">
      <c r="A84" s="74">
        <v>60</v>
      </c>
      <c r="B84" s="49"/>
      <c r="C84" s="50"/>
      <c r="D84" s="51"/>
      <c r="E84" s="51"/>
      <c r="F84" s="51"/>
      <c r="G84" s="60" t="str">
        <f t="shared" si="7"/>
        <v/>
      </c>
      <c r="H84" s="60" t="str">
        <f t="shared" si="7"/>
        <v/>
      </c>
      <c r="I84" s="60" t="str">
        <f t="shared" si="7"/>
        <v/>
      </c>
      <c r="J84" s="60" t="str">
        <f t="shared" si="7"/>
        <v/>
      </c>
      <c r="K84" s="60" t="str">
        <f t="shared" si="7"/>
        <v/>
      </c>
      <c r="L84" s="60" t="str">
        <f t="shared" si="7"/>
        <v/>
      </c>
      <c r="M84" s="60" t="str">
        <f t="shared" si="7"/>
        <v/>
      </c>
      <c r="N84" s="60" t="str">
        <f t="shared" si="7"/>
        <v/>
      </c>
      <c r="O84" s="85">
        <f t="shared" si="6"/>
        <v>0</v>
      </c>
      <c r="P84" s="20"/>
    </row>
    <row r="85" spans="1:16" x14ac:dyDescent="0.2">
      <c r="A85" s="74">
        <v>61</v>
      </c>
      <c r="B85" s="49"/>
      <c r="C85" s="50"/>
      <c r="D85" s="51"/>
      <c r="E85" s="51"/>
      <c r="F85" s="51"/>
      <c r="G85" s="60" t="str">
        <f t="shared" si="7"/>
        <v/>
      </c>
      <c r="H85" s="60" t="str">
        <f t="shared" si="7"/>
        <v/>
      </c>
      <c r="I85" s="60" t="str">
        <f t="shared" si="7"/>
        <v/>
      </c>
      <c r="J85" s="60" t="str">
        <f t="shared" si="7"/>
        <v/>
      </c>
      <c r="K85" s="60" t="str">
        <f t="shared" si="7"/>
        <v/>
      </c>
      <c r="L85" s="60" t="str">
        <f t="shared" si="7"/>
        <v/>
      </c>
      <c r="M85" s="60" t="str">
        <f t="shared" si="7"/>
        <v/>
      </c>
      <c r="N85" s="60" t="str">
        <f t="shared" si="7"/>
        <v/>
      </c>
      <c r="O85" s="85">
        <f t="shared" si="6"/>
        <v>0</v>
      </c>
      <c r="P85" s="20"/>
    </row>
    <row r="86" spans="1:16" x14ac:dyDescent="0.2">
      <c r="A86" s="74">
        <v>62</v>
      </c>
      <c r="B86" s="49"/>
      <c r="C86" s="50"/>
      <c r="D86" s="51"/>
      <c r="E86" s="51"/>
      <c r="F86" s="51"/>
      <c r="G86" s="60" t="str">
        <f t="shared" si="7"/>
        <v/>
      </c>
      <c r="H86" s="60" t="str">
        <f t="shared" si="7"/>
        <v/>
      </c>
      <c r="I86" s="60" t="str">
        <f t="shared" si="7"/>
        <v/>
      </c>
      <c r="J86" s="60" t="str">
        <f t="shared" si="7"/>
        <v/>
      </c>
      <c r="K86" s="60" t="str">
        <f t="shared" si="7"/>
        <v/>
      </c>
      <c r="L86" s="60" t="str">
        <f t="shared" si="7"/>
        <v/>
      </c>
      <c r="M86" s="60" t="str">
        <f t="shared" si="7"/>
        <v/>
      </c>
      <c r="N86" s="60" t="str">
        <f t="shared" si="7"/>
        <v/>
      </c>
      <c r="O86" s="85">
        <f t="shared" si="6"/>
        <v>0</v>
      </c>
      <c r="P86" s="20"/>
    </row>
    <row r="87" spans="1:16" x14ac:dyDescent="0.2">
      <c r="A87" s="74">
        <v>63</v>
      </c>
      <c r="B87" s="49"/>
      <c r="C87" s="50"/>
      <c r="D87" s="51"/>
      <c r="E87" s="51"/>
      <c r="F87" s="51"/>
      <c r="G87" s="60" t="str">
        <f t="shared" si="7"/>
        <v/>
      </c>
      <c r="H87" s="60" t="str">
        <f t="shared" si="7"/>
        <v/>
      </c>
      <c r="I87" s="60" t="str">
        <f t="shared" si="7"/>
        <v/>
      </c>
      <c r="J87" s="60" t="str">
        <f t="shared" si="7"/>
        <v/>
      </c>
      <c r="K87" s="60" t="str">
        <f t="shared" si="7"/>
        <v/>
      </c>
      <c r="L87" s="60" t="str">
        <f t="shared" si="7"/>
        <v/>
      </c>
      <c r="M87" s="60" t="str">
        <f t="shared" si="7"/>
        <v/>
      </c>
      <c r="N87" s="60" t="str">
        <f t="shared" si="7"/>
        <v/>
      </c>
      <c r="O87" s="85">
        <f t="shared" si="6"/>
        <v>0</v>
      </c>
      <c r="P87" s="20"/>
    </row>
    <row r="88" spans="1:16" x14ac:dyDescent="0.2">
      <c r="A88" s="74">
        <v>64</v>
      </c>
      <c r="B88" s="49"/>
      <c r="C88" s="50"/>
      <c r="D88" s="51"/>
      <c r="E88" s="51"/>
      <c r="F88" s="51"/>
      <c r="G88" s="60" t="str">
        <f t="shared" si="7"/>
        <v/>
      </c>
      <c r="H88" s="60" t="str">
        <f t="shared" si="7"/>
        <v/>
      </c>
      <c r="I88" s="60" t="str">
        <f t="shared" si="7"/>
        <v/>
      </c>
      <c r="J88" s="60" t="str">
        <f t="shared" si="7"/>
        <v/>
      </c>
      <c r="K88" s="60" t="str">
        <f t="shared" si="7"/>
        <v/>
      </c>
      <c r="L88" s="60" t="str">
        <f t="shared" si="7"/>
        <v/>
      </c>
      <c r="M88" s="60" t="str">
        <f t="shared" si="7"/>
        <v/>
      </c>
      <c r="N88" s="60" t="str">
        <f t="shared" si="7"/>
        <v/>
      </c>
      <c r="O88" s="85">
        <f t="shared" si="6"/>
        <v>0</v>
      </c>
      <c r="P88" s="20"/>
    </row>
    <row r="89" spans="1:16" x14ac:dyDescent="0.2">
      <c r="A89" s="74">
        <v>65</v>
      </c>
      <c r="B89" s="49"/>
      <c r="C89" s="50"/>
      <c r="D89" s="51"/>
      <c r="E89" s="51"/>
      <c r="F89" s="51"/>
      <c r="G89" s="60" t="str">
        <f t="shared" si="7"/>
        <v/>
      </c>
      <c r="H89" s="60" t="str">
        <f t="shared" si="7"/>
        <v/>
      </c>
      <c r="I89" s="60" t="str">
        <f t="shared" si="7"/>
        <v/>
      </c>
      <c r="J89" s="60" t="str">
        <f t="shared" si="7"/>
        <v/>
      </c>
      <c r="K89" s="60" t="str">
        <f t="shared" si="7"/>
        <v/>
      </c>
      <c r="L89" s="60" t="str">
        <f t="shared" si="7"/>
        <v/>
      </c>
      <c r="M89" s="60" t="str">
        <f t="shared" si="7"/>
        <v/>
      </c>
      <c r="N89" s="60" t="str">
        <f t="shared" ref="H89:N126" si="8">IF($E89="","",IF($E89=N$24,"X",""))</f>
        <v/>
      </c>
      <c r="O89" s="85">
        <f t="shared" ref="O89:O120" si="9">IF(OR($E89="",COUNTIF($G89:$N89,"X")=0),0,IF(NOT(ISERROR(FIND(";" &amp; $C$9 &amp; ";",";" &amp; valMDFree&amp;";"))),0,INDEX($G$23:$N$23,1,MATCH("X",$G89:$N89,0))))</f>
        <v>0</v>
      </c>
      <c r="P89" s="20"/>
    </row>
    <row r="90" spans="1:16" x14ac:dyDescent="0.2">
      <c r="A90" s="74">
        <v>66</v>
      </c>
      <c r="B90" s="49"/>
      <c r="C90" s="50"/>
      <c r="D90" s="51"/>
      <c r="E90" s="51"/>
      <c r="F90" s="51"/>
      <c r="G90" s="60" t="str">
        <f t="shared" ref="G90:G153" si="10">IF($E90="","",IF($E90=G$24,"X",""))</f>
        <v/>
      </c>
      <c r="H90" s="60" t="str">
        <f t="shared" si="8"/>
        <v/>
      </c>
      <c r="I90" s="60" t="str">
        <f t="shared" si="8"/>
        <v/>
      </c>
      <c r="J90" s="60" t="str">
        <f t="shared" si="8"/>
        <v/>
      </c>
      <c r="K90" s="60" t="str">
        <f t="shared" si="8"/>
        <v/>
      </c>
      <c r="L90" s="60" t="str">
        <f t="shared" si="8"/>
        <v/>
      </c>
      <c r="M90" s="60" t="str">
        <f t="shared" si="8"/>
        <v/>
      </c>
      <c r="N90" s="60" t="str">
        <f t="shared" si="8"/>
        <v/>
      </c>
      <c r="O90" s="85">
        <f t="shared" si="9"/>
        <v>0</v>
      </c>
      <c r="P90" s="20"/>
    </row>
    <row r="91" spans="1:16" x14ac:dyDescent="0.2">
      <c r="A91" s="74">
        <v>67</v>
      </c>
      <c r="B91" s="49"/>
      <c r="C91" s="50"/>
      <c r="D91" s="51"/>
      <c r="E91" s="51"/>
      <c r="F91" s="51"/>
      <c r="G91" s="60" t="str">
        <f t="shared" si="10"/>
        <v/>
      </c>
      <c r="H91" s="60" t="str">
        <f t="shared" si="8"/>
        <v/>
      </c>
      <c r="I91" s="60" t="str">
        <f t="shared" si="8"/>
        <v/>
      </c>
      <c r="J91" s="60" t="str">
        <f t="shared" si="8"/>
        <v/>
      </c>
      <c r="K91" s="60" t="str">
        <f t="shared" si="8"/>
        <v/>
      </c>
      <c r="L91" s="60" t="str">
        <f t="shared" si="8"/>
        <v/>
      </c>
      <c r="M91" s="60" t="str">
        <f t="shared" si="8"/>
        <v/>
      </c>
      <c r="N91" s="60" t="str">
        <f t="shared" si="8"/>
        <v/>
      </c>
      <c r="O91" s="85">
        <f t="shared" si="9"/>
        <v>0</v>
      </c>
      <c r="P91" s="20"/>
    </row>
    <row r="92" spans="1:16" x14ac:dyDescent="0.2">
      <c r="A92" s="74">
        <v>68</v>
      </c>
      <c r="B92" s="49"/>
      <c r="C92" s="50"/>
      <c r="D92" s="51"/>
      <c r="E92" s="51"/>
      <c r="F92" s="51"/>
      <c r="G92" s="60" t="str">
        <f t="shared" si="10"/>
        <v/>
      </c>
      <c r="H92" s="60" t="str">
        <f t="shared" si="8"/>
        <v/>
      </c>
      <c r="I92" s="60" t="str">
        <f t="shared" si="8"/>
        <v/>
      </c>
      <c r="J92" s="60" t="str">
        <f t="shared" si="8"/>
        <v/>
      </c>
      <c r="K92" s="60" t="str">
        <f t="shared" si="8"/>
        <v/>
      </c>
      <c r="L92" s="60" t="str">
        <f t="shared" si="8"/>
        <v/>
      </c>
      <c r="M92" s="60" t="str">
        <f t="shared" si="8"/>
        <v/>
      </c>
      <c r="N92" s="60" t="str">
        <f t="shared" si="8"/>
        <v/>
      </c>
      <c r="O92" s="85">
        <f t="shared" si="9"/>
        <v>0</v>
      </c>
      <c r="P92" s="20"/>
    </row>
    <row r="93" spans="1:16" x14ac:dyDescent="0.2">
      <c r="A93" s="74">
        <v>69</v>
      </c>
      <c r="B93" s="49"/>
      <c r="C93" s="50"/>
      <c r="D93" s="51"/>
      <c r="E93" s="51"/>
      <c r="F93" s="51"/>
      <c r="G93" s="60" t="str">
        <f t="shared" si="10"/>
        <v/>
      </c>
      <c r="H93" s="60" t="str">
        <f t="shared" si="8"/>
        <v/>
      </c>
      <c r="I93" s="60" t="str">
        <f t="shared" si="8"/>
        <v/>
      </c>
      <c r="J93" s="60" t="str">
        <f t="shared" si="8"/>
        <v/>
      </c>
      <c r="K93" s="60" t="str">
        <f t="shared" si="8"/>
        <v/>
      </c>
      <c r="L93" s="60" t="str">
        <f t="shared" si="8"/>
        <v/>
      </c>
      <c r="M93" s="60" t="str">
        <f t="shared" si="8"/>
        <v/>
      </c>
      <c r="N93" s="60" t="str">
        <f t="shared" si="8"/>
        <v/>
      </c>
      <c r="O93" s="85">
        <f t="shared" si="9"/>
        <v>0</v>
      </c>
      <c r="P93" s="20"/>
    </row>
    <row r="94" spans="1:16" x14ac:dyDescent="0.2">
      <c r="A94" s="74">
        <v>70</v>
      </c>
      <c r="B94" s="49"/>
      <c r="C94" s="50"/>
      <c r="D94" s="51"/>
      <c r="E94" s="51"/>
      <c r="F94" s="51"/>
      <c r="G94" s="60" t="str">
        <f t="shared" si="10"/>
        <v/>
      </c>
      <c r="H94" s="60" t="str">
        <f t="shared" si="8"/>
        <v/>
      </c>
      <c r="I94" s="60" t="str">
        <f t="shared" si="8"/>
        <v/>
      </c>
      <c r="J94" s="60" t="str">
        <f t="shared" si="8"/>
        <v/>
      </c>
      <c r="K94" s="60" t="str">
        <f t="shared" si="8"/>
        <v/>
      </c>
      <c r="L94" s="60" t="str">
        <f t="shared" si="8"/>
        <v/>
      </c>
      <c r="M94" s="60" t="str">
        <f t="shared" si="8"/>
        <v/>
      </c>
      <c r="N94" s="60" t="str">
        <f t="shared" si="8"/>
        <v/>
      </c>
      <c r="O94" s="85">
        <f t="shared" si="9"/>
        <v>0</v>
      </c>
      <c r="P94" s="20"/>
    </row>
    <row r="95" spans="1:16" x14ac:dyDescent="0.2">
      <c r="A95" s="74">
        <v>71</v>
      </c>
      <c r="B95" s="49"/>
      <c r="C95" s="50"/>
      <c r="D95" s="51"/>
      <c r="E95" s="51"/>
      <c r="F95" s="51"/>
      <c r="G95" s="60" t="str">
        <f t="shared" si="10"/>
        <v/>
      </c>
      <c r="H95" s="60" t="str">
        <f t="shared" si="8"/>
        <v/>
      </c>
      <c r="I95" s="60" t="str">
        <f t="shared" si="8"/>
        <v/>
      </c>
      <c r="J95" s="60" t="str">
        <f t="shared" si="8"/>
        <v/>
      </c>
      <c r="K95" s="60" t="str">
        <f t="shared" si="8"/>
        <v/>
      </c>
      <c r="L95" s="60" t="str">
        <f t="shared" si="8"/>
        <v/>
      </c>
      <c r="M95" s="60" t="str">
        <f t="shared" si="8"/>
        <v/>
      </c>
      <c r="N95" s="60" t="str">
        <f t="shared" si="8"/>
        <v/>
      </c>
      <c r="O95" s="85">
        <f t="shared" si="9"/>
        <v>0</v>
      </c>
      <c r="P95" s="20"/>
    </row>
    <row r="96" spans="1:16" x14ac:dyDescent="0.2">
      <c r="A96" s="74">
        <v>72</v>
      </c>
      <c r="B96" s="49"/>
      <c r="C96" s="50"/>
      <c r="D96" s="51"/>
      <c r="E96" s="51"/>
      <c r="F96" s="51"/>
      <c r="G96" s="60" t="str">
        <f t="shared" si="10"/>
        <v/>
      </c>
      <c r="H96" s="60" t="str">
        <f t="shared" si="8"/>
        <v/>
      </c>
      <c r="I96" s="60" t="str">
        <f t="shared" si="8"/>
        <v/>
      </c>
      <c r="J96" s="60" t="str">
        <f t="shared" si="8"/>
        <v/>
      </c>
      <c r="K96" s="60" t="str">
        <f t="shared" si="8"/>
        <v/>
      </c>
      <c r="L96" s="60" t="str">
        <f t="shared" si="8"/>
        <v/>
      </c>
      <c r="M96" s="60" t="str">
        <f t="shared" si="8"/>
        <v/>
      </c>
      <c r="N96" s="60" t="str">
        <f t="shared" si="8"/>
        <v/>
      </c>
      <c r="O96" s="85">
        <f t="shared" si="9"/>
        <v>0</v>
      </c>
      <c r="P96" s="20"/>
    </row>
    <row r="97" spans="1:16" x14ac:dyDescent="0.2">
      <c r="A97" s="74">
        <v>73</v>
      </c>
      <c r="B97" s="49"/>
      <c r="C97" s="50"/>
      <c r="D97" s="51"/>
      <c r="E97" s="51"/>
      <c r="F97" s="51"/>
      <c r="G97" s="60" t="str">
        <f t="shared" si="10"/>
        <v/>
      </c>
      <c r="H97" s="60" t="str">
        <f t="shared" si="8"/>
        <v/>
      </c>
      <c r="I97" s="60" t="str">
        <f t="shared" si="8"/>
        <v/>
      </c>
      <c r="J97" s="60" t="str">
        <f t="shared" si="8"/>
        <v/>
      </c>
      <c r="K97" s="60" t="str">
        <f t="shared" si="8"/>
        <v/>
      </c>
      <c r="L97" s="60" t="str">
        <f t="shared" si="8"/>
        <v/>
      </c>
      <c r="M97" s="60" t="str">
        <f t="shared" si="8"/>
        <v/>
      </c>
      <c r="N97" s="60" t="str">
        <f t="shared" si="8"/>
        <v/>
      </c>
      <c r="O97" s="85">
        <f t="shared" si="9"/>
        <v>0</v>
      </c>
      <c r="P97" s="20"/>
    </row>
    <row r="98" spans="1:16" x14ac:dyDescent="0.2">
      <c r="A98" s="74">
        <v>74</v>
      </c>
      <c r="B98" s="49"/>
      <c r="C98" s="50"/>
      <c r="D98" s="51"/>
      <c r="E98" s="51"/>
      <c r="F98" s="51"/>
      <c r="G98" s="60" t="str">
        <f t="shared" si="10"/>
        <v/>
      </c>
      <c r="H98" s="60" t="str">
        <f t="shared" si="8"/>
        <v/>
      </c>
      <c r="I98" s="60" t="str">
        <f t="shared" si="8"/>
        <v/>
      </c>
      <c r="J98" s="60" t="str">
        <f t="shared" si="8"/>
        <v/>
      </c>
      <c r="K98" s="60" t="str">
        <f t="shared" si="8"/>
        <v/>
      </c>
      <c r="L98" s="60" t="str">
        <f t="shared" si="8"/>
        <v/>
      </c>
      <c r="M98" s="60" t="str">
        <f t="shared" si="8"/>
        <v/>
      </c>
      <c r="N98" s="60" t="str">
        <f t="shared" si="8"/>
        <v/>
      </c>
      <c r="O98" s="85">
        <f t="shared" si="9"/>
        <v>0</v>
      </c>
      <c r="P98" s="20"/>
    </row>
    <row r="99" spans="1:16" x14ac:dyDescent="0.2">
      <c r="A99" s="74">
        <v>75</v>
      </c>
      <c r="B99" s="49"/>
      <c r="C99" s="50"/>
      <c r="D99" s="51"/>
      <c r="E99" s="51"/>
      <c r="F99" s="51"/>
      <c r="G99" s="60" t="str">
        <f t="shared" si="10"/>
        <v/>
      </c>
      <c r="H99" s="60" t="str">
        <f t="shared" si="8"/>
        <v/>
      </c>
      <c r="I99" s="60" t="str">
        <f t="shared" si="8"/>
        <v/>
      </c>
      <c r="J99" s="60" t="str">
        <f t="shared" si="8"/>
        <v/>
      </c>
      <c r="K99" s="60" t="str">
        <f t="shared" si="8"/>
        <v/>
      </c>
      <c r="L99" s="60" t="str">
        <f t="shared" si="8"/>
        <v/>
      </c>
      <c r="M99" s="60" t="str">
        <f t="shared" si="8"/>
        <v/>
      </c>
      <c r="N99" s="60" t="str">
        <f t="shared" si="8"/>
        <v/>
      </c>
      <c r="O99" s="85">
        <f t="shared" si="9"/>
        <v>0</v>
      </c>
      <c r="P99" s="20"/>
    </row>
    <row r="100" spans="1:16" x14ac:dyDescent="0.2">
      <c r="A100" s="74">
        <v>76</v>
      </c>
      <c r="B100" s="49"/>
      <c r="C100" s="50"/>
      <c r="D100" s="51"/>
      <c r="E100" s="51"/>
      <c r="F100" s="51"/>
      <c r="G100" s="60" t="str">
        <f t="shared" si="10"/>
        <v/>
      </c>
      <c r="H100" s="60" t="str">
        <f t="shared" si="8"/>
        <v/>
      </c>
      <c r="I100" s="60" t="str">
        <f t="shared" si="8"/>
        <v/>
      </c>
      <c r="J100" s="60" t="str">
        <f t="shared" si="8"/>
        <v/>
      </c>
      <c r="K100" s="60" t="str">
        <f t="shared" si="8"/>
        <v/>
      </c>
      <c r="L100" s="60" t="str">
        <f t="shared" si="8"/>
        <v/>
      </c>
      <c r="M100" s="60" t="str">
        <f t="shared" si="8"/>
        <v/>
      </c>
      <c r="N100" s="60" t="str">
        <f t="shared" si="8"/>
        <v/>
      </c>
      <c r="O100" s="85">
        <f t="shared" si="9"/>
        <v>0</v>
      </c>
      <c r="P100" s="20"/>
    </row>
    <row r="101" spans="1:16" x14ac:dyDescent="0.2">
      <c r="A101" s="74">
        <v>77</v>
      </c>
      <c r="B101" s="49"/>
      <c r="C101" s="50"/>
      <c r="D101" s="51"/>
      <c r="E101" s="51"/>
      <c r="F101" s="51"/>
      <c r="G101" s="60" t="str">
        <f t="shared" si="10"/>
        <v/>
      </c>
      <c r="H101" s="60" t="str">
        <f t="shared" si="8"/>
        <v/>
      </c>
      <c r="I101" s="60" t="str">
        <f t="shared" si="8"/>
        <v/>
      </c>
      <c r="J101" s="60" t="str">
        <f t="shared" si="8"/>
        <v/>
      </c>
      <c r="K101" s="60" t="str">
        <f t="shared" si="8"/>
        <v/>
      </c>
      <c r="L101" s="60" t="str">
        <f t="shared" si="8"/>
        <v/>
      </c>
      <c r="M101" s="60" t="str">
        <f t="shared" si="8"/>
        <v/>
      </c>
      <c r="N101" s="60" t="str">
        <f t="shared" si="8"/>
        <v/>
      </c>
      <c r="O101" s="85">
        <f t="shared" si="9"/>
        <v>0</v>
      </c>
      <c r="P101" s="20"/>
    </row>
    <row r="102" spans="1:16" x14ac:dyDescent="0.2">
      <c r="A102" s="74">
        <v>78</v>
      </c>
      <c r="B102" s="49"/>
      <c r="C102" s="50"/>
      <c r="D102" s="51"/>
      <c r="E102" s="51"/>
      <c r="F102" s="51"/>
      <c r="G102" s="60" t="str">
        <f t="shared" si="10"/>
        <v/>
      </c>
      <c r="H102" s="60" t="str">
        <f t="shared" si="8"/>
        <v/>
      </c>
      <c r="I102" s="60" t="str">
        <f t="shared" si="8"/>
        <v/>
      </c>
      <c r="J102" s="60" t="str">
        <f t="shared" si="8"/>
        <v/>
      </c>
      <c r="K102" s="60" t="str">
        <f t="shared" si="8"/>
        <v/>
      </c>
      <c r="L102" s="60" t="str">
        <f t="shared" si="8"/>
        <v/>
      </c>
      <c r="M102" s="60" t="str">
        <f t="shared" si="8"/>
        <v/>
      </c>
      <c r="N102" s="60" t="str">
        <f t="shared" si="8"/>
        <v/>
      </c>
      <c r="O102" s="85">
        <f t="shared" si="9"/>
        <v>0</v>
      </c>
      <c r="P102" s="20"/>
    </row>
    <row r="103" spans="1:16" x14ac:dyDescent="0.2">
      <c r="A103" s="74">
        <v>79</v>
      </c>
      <c r="B103" s="49"/>
      <c r="C103" s="50"/>
      <c r="D103" s="51"/>
      <c r="E103" s="51"/>
      <c r="F103" s="51"/>
      <c r="G103" s="60" t="str">
        <f t="shared" si="10"/>
        <v/>
      </c>
      <c r="H103" s="60" t="str">
        <f t="shared" si="8"/>
        <v/>
      </c>
      <c r="I103" s="60" t="str">
        <f t="shared" si="8"/>
        <v/>
      </c>
      <c r="J103" s="60" t="str">
        <f t="shared" si="8"/>
        <v/>
      </c>
      <c r="K103" s="60" t="str">
        <f t="shared" si="8"/>
        <v/>
      </c>
      <c r="L103" s="60" t="str">
        <f t="shared" si="8"/>
        <v/>
      </c>
      <c r="M103" s="60" t="str">
        <f t="shared" si="8"/>
        <v/>
      </c>
      <c r="N103" s="60" t="str">
        <f t="shared" si="8"/>
        <v/>
      </c>
      <c r="O103" s="85">
        <f t="shared" si="9"/>
        <v>0</v>
      </c>
      <c r="P103" s="20"/>
    </row>
    <row r="104" spans="1:16" x14ac:dyDescent="0.2">
      <c r="A104" s="74">
        <v>80</v>
      </c>
      <c r="B104" s="49"/>
      <c r="C104" s="50"/>
      <c r="D104" s="51"/>
      <c r="E104" s="51"/>
      <c r="F104" s="51"/>
      <c r="G104" s="60" t="str">
        <f t="shared" si="10"/>
        <v/>
      </c>
      <c r="H104" s="60" t="str">
        <f t="shared" si="8"/>
        <v/>
      </c>
      <c r="I104" s="60" t="str">
        <f t="shared" si="8"/>
        <v/>
      </c>
      <c r="J104" s="60" t="str">
        <f t="shared" si="8"/>
        <v/>
      </c>
      <c r="K104" s="60" t="str">
        <f t="shared" si="8"/>
        <v/>
      </c>
      <c r="L104" s="60" t="str">
        <f t="shared" si="8"/>
        <v/>
      </c>
      <c r="M104" s="60" t="str">
        <f t="shared" si="8"/>
        <v/>
      </c>
      <c r="N104" s="60" t="str">
        <f t="shared" si="8"/>
        <v/>
      </c>
      <c r="O104" s="85">
        <f t="shared" si="9"/>
        <v>0</v>
      </c>
      <c r="P104" s="20"/>
    </row>
    <row r="105" spans="1:16" x14ac:dyDescent="0.2">
      <c r="A105" s="74">
        <v>81</v>
      </c>
      <c r="B105" s="49"/>
      <c r="C105" s="50"/>
      <c r="D105" s="51"/>
      <c r="E105" s="51"/>
      <c r="F105" s="51"/>
      <c r="G105" s="60" t="str">
        <f t="shared" si="10"/>
        <v/>
      </c>
      <c r="H105" s="60" t="str">
        <f t="shared" si="8"/>
        <v/>
      </c>
      <c r="I105" s="60" t="str">
        <f t="shared" si="8"/>
        <v/>
      </c>
      <c r="J105" s="60" t="str">
        <f t="shared" si="8"/>
        <v/>
      </c>
      <c r="K105" s="60" t="str">
        <f t="shared" si="8"/>
        <v/>
      </c>
      <c r="L105" s="60" t="str">
        <f t="shared" si="8"/>
        <v/>
      </c>
      <c r="M105" s="60" t="str">
        <f t="shared" si="8"/>
        <v/>
      </c>
      <c r="N105" s="60" t="str">
        <f t="shared" si="8"/>
        <v/>
      </c>
      <c r="O105" s="85">
        <f t="shared" si="9"/>
        <v>0</v>
      </c>
      <c r="P105" s="20"/>
    </row>
    <row r="106" spans="1:16" x14ac:dyDescent="0.2">
      <c r="A106" s="74">
        <v>82</v>
      </c>
      <c r="B106" s="49"/>
      <c r="C106" s="50"/>
      <c r="D106" s="51"/>
      <c r="E106" s="51"/>
      <c r="F106" s="51"/>
      <c r="G106" s="60" t="str">
        <f t="shared" si="10"/>
        <v/>
      </c>
      <c r="H106" s="60" t="str">
        <f t="shared" si="8"/>
        <v/>
      </c>
      <c r="I106" s="60" t="str">
        <f t="shared" si="8"/>
        <v/>
      </c>
      <c r="J106" s="60" t="str">
        <f t="shared" si="8"/>
        <v/>
      </c>
      <c r="K106" s="60" t="str">
        <f t="shared" si="8"/>
        <v/>
      </c>
      <c r="L106" s="60" t="str">
        <f t="shared" si="8"/>
        <v/>
      </c>
      <c r="M106" s="60" t="str">
        <f t="shared" si="8"/>
        <v/>
      </c>
      <c r="N106" s="60" t="str">
        <f t="shared" si="8"/>
        <v/>
      </c>
      <c r="O106" s="85">
        <f t="shared" si="9"/>
        <v>0</v>
      </c>
      <c r="P106" s="20"/>
    </row>
    <row r="107" spans="1:16" x14ac:dyDescent="0.2">
      <c r="A107" s="74">
        <v>83</v>
      </c>
      <c r="B107" s="49"/>
      <c r="C107" s="50"/>
      <c r="D107" s="51"/>
      <c r="E107" s="51"/>
      <c r="F107" s="51"/>
      <c r="G107" s="60" t="str">
        <f t="shared" si="10"/>
        <v/>
      </c>
      <c r="H107" s="60" t="str">
        <f t="shared" si="8"/>
        <v/>
      </c>
      <c r="I107" s="60" t="str">
        <f t="shared" si="8"/>
        <v/>
      </c>
      <c r="J107" s="60" t="str">
        <f t="shared" si="8"/>
        <v/>
      </c>
      <c r="K107" s="60" t="str">
        <f t="shared" si="8"/>
        <v/>
      </c>
      <c r="L107" s="60" t="str">
        <f t="shared" si="8"/>
        <v/>
      </c>
      <c r="M107" s="60" t="str">
        <f t="shared" si="8"/>
        <v/>
      </c>
      <c r="N107" s="60" t="str">
        <f t="shared" si="8"/>
        <v/>
      </c>
      <c r="O107" s="85">
        <f t="shared" si="9"/>
        <v>0</v>
      </c>
      <c r="P107" s="20"/>
    </row>
    <row r="108" spans="1:16" x14ac:dyDescent="0.2">
      <c r="A108" s="74">
        <v>84</v>
      </c>
      <c r="B108" s="49"/>
      <c r="C108" s="50"/>
      <c r="D108" s="51"/>
      <c r="E108" s="51"/>
      <c r="F108" s="51"/>
      <c r="G108" s="60" t="str">
        <f t="shared" si="10"/>
        <v/>
      </c>
      <c r="H108" s="60" t="str">
        <f t="shared" si="8"/>
        <v/>
      </c>
      <c r="I108" s="60" t="str">
        <f t="shared" si="8"/>
        <v/>
      </c>
      <c r="J108" s="60" t="str">
        <f t="shared" si="8"/>
        <v/>
      </c>
      <c r="K108" s="60" t="str">
        <f t="shared" si="8"/>
        <v/>
      </c>
      <c r="L108" s="60" t="str">
        <f t="shared" si="8"/>
        <v/>
      </c>
      <c r="M108" s="60" t="str">
        <f t="shared" si="8"/>
        <v/>
      </c>
      <c r="N108" s="60" t="str">
        <f t="shared" si="8"/>
        <v/>
      </c>
      <c r="O108" s="85">
        <f t="shared" si="9"/>
        <v>0</v>
      </c>
      <c r="P108" s="20"/>
    </row>
    <row r="109" spans="1:16" x14ac:dyDescent="0.2">
      <c r="A109" s="74">
        <v>85</v>
      </c>
      <c r="B109" s="49"/>
      <c r="C109" s="50"/>
      <c r="D109" s="51"/>
      <c r="E109" s="51"/>
      <c r="F109" s="51"/>
      <c r="G109" s="60" t="str">
        <f t="shared" si="10"/>
        <v/>
      </c>
      <c r="H109" s="60" t="str">
        <f t="shared" si="8"/>
        <v/>
      </c>
      <c r="I109" s="60" t="str">
        <f t="shared" si="8"/>
        <v/>
      </c>
      <c r="J109" s="60" t="str">
        <f t="shared" si="8"/>
        <v/>
      </c>
      <c r="K109" s="60" t="str">
        <f t="shared" si="8"/>
        <v/>
      </c>
      <c r="L109" s="60" t="str">
        <f t="shared" si="8"/>
        <v/>
      </c>
      <c r="M109" s="60" t="str">
        <f t="shared" si="8"/>
        <v/>
      </c>
      <c r="N109" s="60" t="str">
        <f t="shared" si="8"/>
        <v/>
      </c>
      <c r="O109" s="85">
        <f t="shared" si="9"/>
        <v>0</v>
      </c>
      <c r="P109" s="20"/>
    </row>
    <row r="110" spans="1:16" x14ac:dyDescent="0.2">
      <c r="A110" s="74">
        <v>86</v>
      </c>
      <c r="B110" s="49"/>
      <c r="C110" s="50"/>
      <c r="D110" s="51"/>
      <c r="E110" s="51"/>
      <c r="F110" s="51"/>
      <c r="G110" s="60" t="str">
        <f t="shared" si="10"/>
        <v/>
      </c>
      <c r="H110" s="60" t="str">
        <f t="shared" si="8"/>
        <v/>
      </c>
      <c r="I110" s="60" t="str">
        <f t="shared" si="8"/>
        <v/>
      </c>
      <c r="J110" s="60" t="str">
        <f t="shared" si="8"/>
        <v/>
      </c>
      <c r="K110" s="60" t="str">
        <f t="shared" si="8"/>
        <v/>
      </c>
      <c r="L110" s="60" t="str">
        <f t="shared" si="8"/>
        <v/>
      </c>
      <c r="M110" s="60" t="str">
        <f t="shared" si="8"/>
        <v/>
      </c>
      <c r="N110" s="60" t="str">
        <f t="shared" si="8"/>
        <v/>
      </c>
      <c r="O110" s="85">
        <f t="shared" si="9"/>
        <v>0</v>
      </c>
      <c r="P110" s="20"/>
    </row>
    <row r="111" spans="1:16" x14ac:dyDescent="0.2">
      <c r="A111" s="74">
        <v>87</v>
      </c>
      <c r="B111" s="49"/>
      <c r="C111" s="50"/>
      <c r="D111" s="51"/>
      <c r="E111" s="51"/>
      <c r="F111" s="51"/>
      <c r="G111" s="60" t="str">
        <f t="shared" si="10"/>
        <v/>
      </c>
      <c r="H111" s="60" t="str">
        <f t="shared" si="8"/>
        <v/>
      </c>
      <c r="I111" s="60" t="str">
        <f t="shared" si="8"/>
        <v/>
      </c>
      <c r="J111" s="60" t="str">
        <f t="shared" si="8"/>
        <v/>
      </c>
      <c r="K111" s="60" t="str">
        <f t="shared" si="8"/>
        <v/>
      </c>
      <c r="L111" s="60" t="str">
        <f t="shared" si="8"/>
        <v/>
      </c>
      <c r="M111" s="60" t="str">
        <f t="shared" si="8"/>
        <v/>
      </c>
      <c r="N111" s="60" t="str">
        <f t="shared" si="8"/>
        <v/>
      </c>
      <c r="O111" s="85">
        <f t="shared" si="9"/>
        <v>0</v>
      </c>
      <c r="P111" s="20"/>
    </row>
    <row r="112" spans="1:16" x14ac:dyDescent="0.2">
      <c r="A112" s="74">
        <v>88</v>
      </c>
      <c r="B112" s="49"/>
      <c r="C112" s="50"/>
      <c r="D112" s="51"/>
      <c r="E112" s="51"/>
      <c r="F112" s="51"/>
      <c r="G112" s="60" t="str">
        <f t="shared" si="10"/>
        <v/>
      </c>
      <c r="H112" s="60" t="str">
        <f t="shared" si="8"/>
        <v/>
      </c>
      <c r="I112" s="60" t="str">
        <f t="shared" si="8"/>
        <v/>
      </c>
      <c r="J112" s="60" t="str">
        <f t="shared" si="8"/>
        <v/>
      </c>
      <c r="K112" s="60" t="str">
        <f t="shared" si="8"/>
        <v/>
      </c>
      <c r="L112" s="60" t="str">
        <f t="shared" si="8"/>
        <v/>
      </c>
      <c r="M112" s="60" t="str">
        <f t="shared" si="8"/>
        <v/>
      </c>
      <c r="N112" s="60" t="str">
        <f t="shared" si="8"/>
        <v/>
      </c>
      <c r="O112" s="85">
        <f t="shared" si="9"/>
        <v>0</v>
      </c>
      <c r="P112" s="20"/>
    </row>
    <row r="113" spans="1:16" x14ac:dyDescent="0.2">
      <c r="A113" s="74">
        <v>89</v>
      </c>
      <c r="B113" s="49"/>
      <c r="C113" s="50"/>
      <c r="D113" s="51"/>
      <c r="E113" s="51"/>
      <c r="F113" s="51"/>
      <c r="G113" s="60" t="str">
        <f t="shared" si="10"/>
        <v/>
      </c>
      <c r="H113" s="60" t="str">
        <f t="shared" si="8"/>
        <v/>
      </c>
      <c r="I113" s="60" t="str">
        <f t="shared" si="8"/>
        <v/>
      </c>
      <c r="J113" s="60" t="str">
        <f t="shared" si="8"/>
        <v/>
      </c>
      <c r="K113" s="60" t="str">
        <f t="shared" si="8"/>
        <v/>
      </c>
      <c r="L113" s="60" t="str">
        <f t="shared" si="8"/>
        <v/>
      </c>
      <c r="M113" s="60" t="str">
        <f t="shared" si="8"/>
        <v/>
      </c>
      <c r="N113" s="60" t="str">
        <f t="shared" si="8"/>
        <v/>
      </c>
      <c r="O113" s="85">
        <f t="shared" si="9"/>
        <v>0</v>
      </c>
      <c r="P113" s="20"/>
    </row>
    <row r="114" spans="1:16" x14ac:dyDescent="0.2">
      <c r="A114" s="74">
        <v>90</v>
      </c>
      <c r="B114" s="49"/>
      <c r="C114" s="50"/>
      <c r="D114" s="51"/>
      <c r="E114" s="51"/>
      <c r="F114" s="51"/>
      <c r="G114" s="60" t="str">
        <f t="shared" si="10"/>
        <v/>
      </c>
      <c r="H114" s="60" t="str">
        <f t="shared" si="8"/>
        <v/>
      </c>
      <c r="I114" s="60" t="str">
        <f t="shared" si="8"/>
        <v/>
      </c>
      <c r="J114" s="60" t="str">
        <f t="shared" si="8"/>
        <v/>
      </c>
      <c r="K114" s="60" t="str">
        <f t="shared" si="8"/>
        <v/>
      </c>
      <c r="L114" s="60" t="str">
        <f t="shared" si="8"/>
        <v/>
      </c>
      <c r="M114" s="60" t="str">
        <f t="shared" si="8"/>
        <v/>
      </c>
      <c r="N114" s="60" t="str">
        <f t="shared" si="8"/>
        <v/>
      </c>
      <c r="O114" s="85">
        <f t="shared" si="9"/>
        <v>0</v>
      </c>
      <c r="P114" s="20"/>
    </row>
    <row r="115" spans="1:16" x14ac:dyDescent="0.2">
      <c r="A115" s="74">
        <v>91</v>
      </c>
      <c r="B115" s="49"/>
      <c r="C115" s="50"/>
      <c r="D115" s="51"/>
      <c r="E115" s="51"/>
      <c r="F115" s="51"/>
      <c r="G115" s="60" t="str">
        <f t="shared" si="10"/>
        <v/>
      </c>
      <c r="H115" s="60" t="str">
        <f t="shared" si="8"/>
        <v/>
      </c>
      <c r="I115" s="60" t="str">
        <f t="shared" si="8"/>
        <v/>
      </c>
      <c r="J115" s="60" t="str">
        <f t="shared" si="8"/>
        <v/>
      </c>
      <c r="K115" s="60" t="str">
        <f t="shared" si="8"/>
        <v/>
      </c>
      <c r="L115" s="60" t="str">
        <f t="shared" si="8"/>
        <v/>
      </c>
      <c r="M115" s="60" t="str">
        <f t="shared" si="8"/>
        <v/>
      </c>
      <c r="N115" s="60" t="str">
        <f t="shared" si="8"/>
        <v/>
      </c>
      <c r="O115" s="85">
        <f t="shared" si="9"/>
        <v>0</v>
      </c>
      <c r="P115" s="20"/>
    </row>
    <row r="116" spans="1:16" x14ac:dyDescent="0.2">
      <c r="A116" s="74">
        <v>92</v>
      </c>
      <c r="B116" s="49"/>
      <c r="C116" s="50"/>
      <c r="D116" s="51"/>
      <c r="E116" s="51"/>
      <c r="F116" s="51"/>
      <c r="G116" s="60" t="str">
        <f t="shared" si="10"/>
        <v/>
      </c>
      <c r="H116" s="60" t="str">
        <f t="shared" si="8"/>
        <v/>
      </c>
      <c r="I116" s="60" t="str">
        <f t="shared" si="8"/>
        <v/>
      </c>
      <c r="J116" s="60" t="str">
        <f t="shared" si="8"/>
        <v/>
      </c>
      <c r="K116" s="60" t="str">
        <f t="shared" si="8"/>
        <v/>
      </c>
      <c r="L116" s="60" t="str">
        <f t="shared" si="8"/>
        <v/>
      </c>
      <c r="M116" s="60" t="str">
        <f t="shared" si="8"/>
        <v/>
      </c>
      <c r="N116" s="60" t="str">
        <f t="shared" si="8"/>
        <v/>
      </c>
      <c r="O116" s="85">
        <f t="shared" si="9"/>
        <v>0</v>
      </c>
      <c r="P116" s="20"/>
    </row>
    <row r="117" spans="1:16" x14ac:dyDescent="0.2">
      <c r="A117" s="74">
        <v>93</v>
      </c>
      <c r="B117" s="49"/>
      <c r="C117" s="50"/>
      <c r="D117" s="51"/>
      <c r="E117" s="51"/>
      <c r="F117" s="51"/>
      <c r="G117" s="60" t="str">
        <f t="shared" si="10"/>
        <v/>
      </c>
      <c r="H117" s="60" t="str">
        <f t="shared" si="8"/>
        <v/>
      </c>
      <c r="I117" s="60" t="str">
        <f t="shared" si="8"/>
        <v/>
      </c>
      <c r="J117" s="60" t="str">
        <f t="shared" si="8"/>
        <v/>
      </c>
      <c r="K117" s="60" t="str">
        <f t="shared" si="8"/>
        <v/>
      </c>
      <c r="L117" s="60" t="str">
        <f t="shared" si="8"/>
        <v/>
      </c>
      <c r="M117" s="60" t="str">
        <f t="shared" si="8"/>
        <v/>
      </c>
      <c r="N117" s="60" t="str">
        <f t="shared" si="8"/>
        <v/>
      </c>
      <c r="O117" s="85">
        <f t="shared" si="9"/>
        <v>0</v>
      </c>
      <c r="P117" s="20"/>
    </row>
    <row r="118" spans="1:16" x14ac:dyDescent="0.2">
      <c r="A118" s="74">
        <v>94</v>
      </c>
      <c r="B118" s="49"/>
      <c r="C118" s="50"/>
      <c r="D118" s="51"/>
      <c r="E118" s="51"/>
      <c r="F118" s="51"/>
      <c r="G118" s="60" t="str">
        <f t="shared" si="10"/>
        <v/>
      </c>
      <c r="H118" s="60" t="str">
        <f t="shared" si="8"/>
        <v/>
      </c>
      <c r="I118" s="60" t="str">
        <f t="shared" si="8"/>
        <v/>
      </c>
      <c r="J118" s="60" t="str">
        <f t="shared" si="8"/>
        <v/>
      </c>
      <c r="K118" s="60" t="str">
        <f t="shared" si="8"/>
        <v/>
      </c>
      <c r="L118" s="60" t="str">
        <f t="shared" si="8"/>
        <v/>
      </c>
      <c r="M118" s="60" t="str">
        <f t="shared" si="8"/>
        <v/>
      </c>
      <c r="N118" s="60" t="str">
        <f t="shared" si="8"/>
        <v/>
      </c>
      <c r="O118" s="85">
        <f t="shared" si="9"/>
        <v>0</v>
      </c>
      <c r="P118" s="20"/>
    </row>
    <row r="119" spans="1:16" x14ac:dyDescent="0.2">
      <c r="A119" s="74">
        <v>95</v>
      </c>
      <c r="B119" s="49"/>
      <c r="C119" s="50"/>
      <c r="D119" s="51"/>
      <c r="E119" s="51"/>
      <c r="F119" s="51"/>
      <c r="G119" s="60" t="str">
        <f t="shared" si="10"/>
        <v/>
      </c>
      <c r="H119" s="60" t="str">
        <f t="shared" si="8"/>
        <v/>
      </c>
      <c r="I119" s="60" t="str">
        <f t="shared" si="8"/>
        <v/>
      </c>
      <c r="J119" s="60" t="str">
        <f t="shared" si="8"/>
        <v/>
      </c>
      <c r="K119" s="60" t="str">
        <f t="shared" si="8"/>
        <v/>
      </c>
      <c r="L119" s="60" t="str">
        <f t="shared" si="8"/>
        <v/>
      </c>
      <c r="M119" s="60" t="str">
        <f t="shared" si="8"/>
        <v/>
      </c>
      <c r="N119" s="60" t="str">
        <f t="shared" si="8"/>
        <v/>
      </c>
      <c r="O119" s="85">
        <f t="shared" si="9"/>
        <v>0</v>
      </c>
      <c r="P119" s="20"/>
    </row>
    <row r="120" spans="1:16" x14ac:dyDescent="0.2">
      <c r="A120" s="74">
        <v>96</v>
      </c>
      <c r="B120" s="49"/>
      <c r="C120" s="50"/>
      <c r="D120" s="51"/>
      <c r="E120" s="51"/>
      <c r="F120" s="51"/>
      <c r="G120" s="60" t="str">
        <f t="shared" si="10"/>
        <v/>
      </c>
      <c r="H120" s="60" t="str">
        <f t="shared" si="8"/>
        <v/>
      </c>
      <c r="I120" s="60" t="str">
        <f t="shared" si="8"/>
        <v/>
      </c>
      <c r="J120" s="60" t="str">
        <f t="shared" si="8"/>
        <v/>
      </c>
      <c r="K120" s="60" t="str">
        <f t="shared" si="8"/>
        <v/>
      </c>
      <c r="L120" s="60" t="str">
        <f t="shared" si="8"/>
        <v/>
      </c>
      <c r="M120" s="60" t="str">
        <f t="shared" si="8"/>
        <v/>
      </c>
      <c r="N120" s="60" t="str">
        <f t="shared" si="8"/>
        <v/>
      </c>
      <c r="O120" s="85">
        <f t="shared" si="9"/>
        <v>0</v>
      </c>
      <c r="P120" s="20"/>
    </row>
    <row r="121" spans="1:16" x14ac:dyDescent="0.2">
      <c r="A121" s="74">
        <v>97</v>
      </c>
      <c r="B121" s="49"/>
      <c r="C121" s="50"/>
      <c r="D121" s="51"/>
      <c r="E121" s="51"/>
      <c r="F121" s="51"/>
      <c r="G121" s="60" t="str">
        <f t="shared" si="10"/>
        <v/>
      </c>
      <c r="H121" s="60" t="str">
        <f t="shared" si="8"/>
        <v/>
      </c>
      <c r="I121" s="60" t="str">
        <f t="shared" si="8"/>
        <v/>
      </c>
      <c r="J121" s="60" t="str">
        <f t="shared" si="8"/>
        <v/>
      </c>
      <c r="K121" s="60" t="str">
        <f t="shared" si="8"/>
        <v/>
      </c>
      <c r="L121" s="60" t="str">
        <f t="shared" si="8"/>
        <v/>
      </c>
      <c r="M121" s="60" t="str">
        <f t="shared" si="8"/>
        <v/>
      </c>
      <c r="N121" s="60" t="str">
        <f t="shared" si="8"/>
        <v/>
      </c>
      <c r="O121" s="85">
        <f t="shared" ref="O121:O152" si="11">IF(OR($E121="",COUNTIF($G121:$N121,"X")=0),0,IF(NOT(ISERROR(FIND(";" &amp; $C$9 &amp; ";",";" &amp; valMDFree&amp;";"))),0,INDEX($G$23:$N$23,1,MATCH("X",$G121:$N121,0))))</f>
        <v>0</v>
      </c>
      <c r="P121" s="20"/>
    </row>
    <row r="122" spans="1:16" x14ac:dyDescent="0.2">
      <c r="A122" s="74">
        <v>98</v>
      </c>
      <c r="B122" s="49"/>
      <c r="C122" s="50"/>
      <c r="D122" s="51"/>
      <c r="E122" s="51"/>
      <c r="F122" s="51"/>
      <c r="G122" s="60" t="str">
        <f t="shared" si="10"/>
        <v/>
      </c>
      <c r="H122" s="60" t="str">
        <f t="shared" si="8"/>
        <v/>
      </c>
      <c r="I122" s="60" t="str">
        <f t="shared" si="8"/>
        <v/>
      </c>
      <c r="J122" s="60" t="str">
        <f t="shared" si="8"/>
        <v/>
      </c>
      <c r="K122" s="60" t="str">
        <f t="shared" si="8"/>
        <v/>
      </c>
      <c r="L122" s="60" t="str">
        <f t="shared" si="8"/>
        <v/>
      </c>
      <c r="M122" s="60" t="str">
        <f t="shared" si="8"/>
        <v/>
      </c>
      <c r="N122" s="60" t="str">
        <f t="shared" si="8"/>
        <v/>
      </c>
      <c r="O122" s="85">
        <f t="shared" si="11"/>
        <v>0</v>
      </c>
      <c r="P122" s="20"/>
    </row>
    <row r="123" spans="1:16" x14ac:dyDescent="0.2">
      <c r="A123" s="74">
        <v>99</v>
      </c>
      <c r="B123" s="49"/>
      <c r="C123" s="50"/>
      <c r="D123" s="51"/>
      <c r="E123" s="51"/>
      <c r="F123" s="51"/>
      <c r="G123" s="60" t="str">
        <f t="shared" si="10"/>
        <v/>
      </c>
      <c r="H123" s="60" t="str">
        <f t="shared" si="8"/>
        <v/>
      </c>
      <c r="I123" s="60" t="str">
        <f t="shared" si="8"/>
        <v/>
      </c>
      <c r="J123" s="60" t="str">
        <f t="shared" si="8"/>
        <v/>
      </c>
      <c r="K123" s="60" t="str">
        <f t="shared" si="8"/>
        <v/>
      </c>
      <c r="L123" s="60" t="str">
        <f t="shared" si="8"/>
        <v/>
      </c>
      <c r="M123" s="60" t="str">
        <f t="shared" si="8"/>
        <v/>
      </c>
      <c r="N123" s="60" t="str">
        <f t="shared" si="8"/>
        <v/>
      </c>
      <c r="O123" s="85">
        <f t="shared" si="11"/>
        <v>0</v>
      </c>
      <c r="P123" s="20"/>
    </row>
    <row r="124" spans="1:16" x14ac:dyDescent="0.2">
      <c r="A124" s="74">
        <v>100</v>
      </c>
      <c r="B124" s="49"/>
      <c r="C124" s="50"/>
      <c r="D124" s="51"/>
      <c r="E124" s="51"/>
      <c r="F124" s="51"/>
      <c r="G124" s="60" t="str">
        <f t="shared" si="10"/>
        <v/>
      </c>
      <c r="H124" s="60" t="str">
        <f t="shared" si="8"/>
        <v/>
      </c>
      <c r="I124" s="60" t="str">
        <f t="shared" si="8"/>
        <v/>
      </c>
      <c r="J124" s="60" t="str">
        <f t="shared" si="8"/>
        <v/>
      </c>
      <c r="K124" s="60" t="str">
        <f t="shared" si="8"/>
        <v/>
      </c>
      <c r="L124" s="60" t="str">
        <f t="shared" si="8"/>
        <v/>
      </c>
      <c r="M124" s="60" t="str">
        <f t="shared" si="8"/>
        <v/>
      </c>
      <c r="N124" s="60" t="str">
        <f t="shared" si="8"/>
        <v/>
      </c>
      <c r="O124" s="85">
        <f t="shared" si="11"/>
        <v>0</v>
      </c>
      <c r="P124" s="20"/>
    </row>
    <row r="125" spans="1:16" x14ac:dyDescent="0.2">
      <c r="A125" s="74">
        <v>101</v>
      </c>
      <c r="B125" s="49"/>
      <c r="C125" s="50"/>
      <c r="D125" s="51"/>
      <c r="E125" s="51"/>
      <c r="F125" s="51"/>
      <c r="G125" s="60" t="str">
        <f t="shared" si="10"/>
        <v/>
      </c>
      <c r="H125" s="60" t="str">
        <f t="shared" si="8"/>
        <v/>
      </c>
      <c r="I125" s="60" t="str">
        <f t="shared" si="8"/>
        <v/>
      </c>
      <c r="J125" s="60" t="str">
        <f t="shared" si="8"/>
        <v/>
      </c>
      <c r="K125" s="60" t="str">
        <f t="shared" si="8"/>
        <v/>
      </c>
      <c r="L125" s="60" t="str">
        <f t="shared" si="8"/>
        <v/>
      </c>
      <c r="M125" s="60" t="str">
        <f t="shared" si="8"/>
        <v/>
      </c>
      <c r="N125" s="60" t="str">
        <f t="shared" si="8"/>
        <v/>
      </c>
      <c r="O125" s="85">
        <f t="shared" si="11"/>
        <v>0</v>
      </c>
      <c r="P125" s="20"/>
    </row>
    <row r="126" spans="1:16" x14ac:dyDescent="0.2">
      <c r="A126" s="74">
        <v>102</v>
      </c>
      <c r="B126" s="49"/>
      <c r="C126" s="50"/>
      <c r="D126" s="51"/>
      <c r="E126" s="51"/>
      <c r="F126" s="51"/>
      <c r="G126" s="60" t="str">
        <f t="shared" si="10"/>
        <v/>
      </c>
      <c r="H126" s="60" t="str">
        <f t="shared" si="8"/>
        <v/>
      </c>
      <c r="I126" s="60" t="str">
        <f t="shared" si="8"/>
        <v/>
      </c>
      <c r="J126" s="60" t="str">
        <f t="shared" ref="H126:N162" si="12">IF($E126="","",IF($E126=J$24,"X",""))</f>
        <v/>
      </c>
      <c r="K126" s="60" t="str">
        <f t="shared" si="12"/>
        <v/>
      </c>
      <c r="L126" s="60" t="str">
        <f t="shared" si="12"/>
        <v/>
      </c>
      <c r="M126" s="60" t="str">
        <f t="shared" si="12"/>
        <v/>
      </c>
      <c r="N126" s="60" t="str">
        <f t="shared" si="12"/>
        <v/>
      </c>
      <c r="O126" s="85">
        <f t="shared" si="11"/>
        <v>0</v>
      </c>
      <c r="P126" s="20"/>
    </row>
    <row r="127" spans="1:16" x14ac:dyDescent="0.2">
      <c r="A127" s="74">
        <v>103</v>
      </c>
      <c r="B127" s="49"/>
      <c r="C127" s="50"/>
      <c r="D127" s="51"/>
      <c r="E127" s="51"/>
      <c r="F127" s="51"/>
      <c r="G127" s="60" t="str">
        <f t="shared" si="10"/>
        <v/>
      </c>
      <c r="H127" s="60" t="str">
        <f t="shared" si="12"/>
        <v/>
      </c>
      <c r="I127" s="60" t="str">
        <f t="shared" si="12"/>
        <v/>
      </c>
      <c r="J127" s="60" t="str">
        <f t="shared" si="12"/>
        <v/>
      </c>
      <c r="K127" s="60" t="str">
        <f t="shared" si="12"/>
        <v/>
      </c>
      <c r="L127" s="60" t="str">
        <f t="shared" si="12"/>
        <v/>
      </c>
      <c r="M127" s="60" t="str">
        <f t="shared" si="12"/>
        <v/>
      </c>
      <c r="N127" s="60" t="str">
        <f t="shared" si="12"/>
        <v/>
      </c>
      <c r="O127" s="85">
        <f t="shared" si="11"/>
        <v>0</v>
      </c>
      <c r="P127" s="20"/>
    </row>
    <row r="128" spans="1:16" x14ac:dyDescent="0.2">
      <c r="A128" s="74">
        <v>104</v>
      </c>
      <c r="B128" s="49"/>
      <c r="C128" s="50"/>
      <c r="D128" s="51"/>
      <c r="E128" s="51"/>
      <c r="F128" s="51"/>
      <c r="G128" s="60" t="str">
        <f t="shared" si="10"/>
        <v/>
      </c>
      <c r="H128" s="60" t="str">
        <f t="shared" si="12"/>
        <v/>
      </c>
      <c r="I128" s="60" t="str">
        <f t="shared" si="12"/>
        <v/>
      </c>
      <c r="J128" s="60" t="str">
        <f t="shared" si="12"/>
        <v/>
      </c>
      <c r="K128" s="60" t="str">
        <f t="shared" si="12"/>
        <v/>
      </c>
      <c r="L128" s="60" t="str">
        <f t="shared" si="12"/>
        <v/>
      </c>
      <c r="M128" s="60" t="str">
        <f t="shared" si="12"/>
        <v/>
      </c>
      <c r="N128" s="60" t="str">
        <f t="shared" si="12"/>
        <v/>
      </c>
      <c r="O128" s="85">
        <f t="shared" si="11"/>
        <v>0</v>
      </c>
      <c r="P128" s="20"/>
    </row>
    <row r="129" spans="1:16" x14ac:dyDescent="0.2">
      <c r="A129" s="74">
        <v>105</v>
      </c>
      <c r="B129" s="49"/>
      <c r="C129" s="50"/>
      <c r="D129" s="51"/>
      <c r="E129" s="51"/>
      <c r="F129" s="51"/>
      <c r="G129" s="60" t="str">
        <f t="shared" si="10"/>
        <v/>
      </c>
      <c r="H129" s="60" t="str">
        <f t="shared" si="12"/>
        <v/>
      </c>
      <c r="I129" s="60" t="str">
        <f t="shared" si="12"/>
        <v/>
      </c>
      <c r="J129" s="60" t="str">
        <f t="shared" si="12"/>
        <v/>
      </c>
      <c r="K129" s="60" t="str">
        <f t="shared" si="12"/>
        <v/>
      </c>
      <c r="L129" s="60" t="str">
        <f t="shared" si="12"/>
        <v/>
      </c>
      <c r="M129" s="60" t="str">
        <f t="shared" si="12"/>
        <v/>
      </c>
      <c r="N129" s="60" t="str">
        <f t="shared" si="12"/>
        <v/>
      </c>
      <c r="O129" s="85">
        <f t="shared" si="11"/>
        <v>0</v>
      </c>
      <c r="P129" s="20"/>
    </row>
    <row r="130" spans="1:16" x14ac:dyDescent="0.2">
      <c r="A130" s="74">
        <v>106</v>
      </c>
      <c r="B130" s="49"/>
      <c r="C130" s="50"/>
      <c r="D130" s="51"/>
      <c r="E130" s="51"/>
      <c r="F130" s="51"/>
      <c r="G130" s="60" t="str">
        <f t="shared" si="10"/>
        <v/>
      </c>
      <c r="H130" s="60" t="str">
        <f t="shared" si="12"/>
        <v/>
      </c>
      <c r="I130" s="60" t="str">
        <f t="shared" si="12"/>
        <v/>
      </c>
      <c r="J130" s="60" t="str">
        <f t="shared" si="12"/>
        <v/>
      </c>
      <c r="K130" s="60" t="str">
        <f t="shared" si="12"/>
        <v/>
      </c>
      <c r="L130" s="60" t="str">
        <f t="shared" si="12"/>
        <v/>
      </c>
      <c r="M130" s="60" t="str">
        <f t="shared" si="12"/>
        <v/>
      </c>
      <c r="N130" s="60" t="str">
        <f t="shared" si="12"/>
        <v/>
      </c>
      <c r="O130" s="85">
        <f t="shared" si="11"/>
        <v>0</v>
      </c>
      <c r="P130" s="20"/>
    </row>
    <row r="131" spans="1:16" x14ac:dyDescent="0.2">
      <c r="A131" s="74">
        <v>107</v>
      </c>
      <c r="B131" s="49"/>
      <c r="C131" s="50"/>
      <c r="D131" s="51"/>
      <c r="E131" s="51"/>
      <c r="F131" s="51"/>
      <c r="G131" s="60" t="str">
        <f t="shared" si="10"/>
        <v/>
      </c>
      <c r="H131" s="60" t="str">
        <f t="shared" si="12"/>
        <v/>
      </c>
      <c r="I131" s="60" t="str">
        <f t="shared" si="12"/>
        <v/>
      </c>
      <c r="J131" s="60" t="str">
        <f t="shared" si="12"/>
        <v/>
      </c>
      <c r="K131" s="60" t="str">
        <f t="shared" si="12"/>
        <v/>
      </c>
      <c r="L131" s="60" t="str">
        <f t="shared" si="12"/>
        <v/>
      </c>
      <c r="M131" s="60" t="str">
        <f t="shared" si="12"/>
        <v/>
      </c>
      <c r="N131" s="60" t="str">
        <f t="shared" si="12"/>
        <v/>
      </c>
      <c r="O131" s="85">
        <f t="shared" si="11"/>
        <v>0</v>
      </c>
      <c r="P131" s="20"/>
    </row>
    <row r="132" spans="1:16" x14ac:dyDescent="0.2">
      <c r="A132" s="74">
        <v>108</v>
      </c>
      <c r="B132" s="49"/>
      <c r="C132" s="50"/>
      <c r="D132" s="51"/>
      <c r="E132" s="51"/>
      <c r="F132" s="51"/>
      <c r="G132" s="60" t="str">
        <f t="shared" si="10"/>
        <v/>
      </c>
      <c r="H132" s="60" t="str">
        <f t="shared" si="12"/>
        <v/>
      </c>
      <c r="I132" s="60" t="str">
        <f t="shared" si="12"/>
        <v/>
      </c>
      <c r="J132" s="60" t="str">
        <f t="shared" si="12"/>
        <v/>
      </c>
      <c r="K132" s="60" t="str">
        <f t="shared" si="12"/>
        <v/>
      </c>
      <c r="L132" s="60" t="str">
        <f t="shared" si="12"/>
        <v/>
      </c>
      <c r="M132" s="60" t="str">
        <f t="shared" si="12"/>
        <v/>
      </c>
      <c r="N132" s="60" t="str">
        <f t="shared" si="12"/>
        <v/>
      </c>
      <c r="O132" s="85">
        <f t="shared" si="11"/>
        <v>0</v>
      </c>
      <c r="P132" s="20"/>
    </row>
    <row r="133" spans="1:16" x14ac:dyDescent="0.2">
      <c r="A133" s="74">
        <v>109</v>
      </c>
      <c r="B133" s="49"/>
      <c r="C133" s="50"/>
      <c r="D133" s="51"/>
      <c r="E133" s="51"/>
      <c r="F133" s="51"/>
      <c r="G133" s="60" t="str">
        <f t="shared" si="10"/>
        <v/>
      </c>
      <c r="H133" s="60" t="str">
        <f t="shared" si="12"/>
        <v/>
      </c>
      <c r="I133" s="60" t="str">
        <f t="shared" si="12"/>
        <v/>
      </c>
      <c r="J133" s="60" t="str">
        <f t="shared" si="12"/>
        <v/>
      </c>
      <c r="K133" s="60" t="str">
        <f t="shared" si="12"/>
        <v/>
      </c>
      <c r="L133" s="60" t="str">
        <f t="shared" si="12"/>
        <v/>
      </c>
      <c r="M133" s="60" t="str">
        <f t="shared" si="12"/>
        <v/>
      </c>
      <c r="N133" s="60" t="str">
        <f t="shared" si="12"/>
        <v/>
      </c>
      <c r="O133" s="85">
        <f t="shared" si="11"/>
        <v>0</v>
      </c>
      <c r="P133" s="20"/>
    </row>
    <row r="134" spans="1:16" x14ac:dyDescent="0.2">
      <c r="A134" s="74">
        <v>110</v>
      </c>
      <c r="B134" s="49"/>
      <c r="C134" s="50"/>
      <c r="D134" s="51"/>
      <c r="E134" s="51"/>
      <c r="F134" s="51"/>
      <c r="G134" s="60" t="str">
        <f t="shared" si="10"/>
        <v/>
      </c>
      <c r="H134" s="60" t="str">
        <f t="shared" si="12"/>
        <v/>
      </c>
      <c r="I134" s="60" t="str">
        <f t="shared" si="12"/>
        <v/>
      </c>
      <c r="J134" s="60" t="str">
        <f t="shared" si="12"/>
        <v/>
      </c>
      <c r="K134" s="60" t="str">
        <f t="shared" si="12"/>
        <v/>
      </c>
      <c r="L134" s="60" t="str">
        <f t="shared" si="12"/>
        <v/>
      </c>
      <c r="M134" s="60" t="str">
        <f t="shared" si="12"/>
        <v/>
      </c>
      <c r="N134" s="60" t="str">
        <f t="shared" si="12"/>
        <v/>
      </c>
      <c r="O134" s="85">
        <f t="shared" si="11"/>
        <v>0</v>
      </c>
      <c r="P134" s="20"/>
    </row>
    <row r="135" spans="1:16" x14ac:dyDescent="0.2">
      <c r="A135" s="74">
        <v>111</v>
      </c>
      <c r="B135" s="49"/>
      <c r="C135" s="50"/>
      <c r="D135" s="51"/>
      <c r="E135" s="51"/>
      <c r="F135" s="51"/>
      <c r="G135" s="60" t="str">
        <f t="shared" si="10"/>
        <v/>
      </c>
      <c r="H135" s="60" t="str">
        <f t="shared" si="12"/>
        <v/>
      </c>
      <c r="I135" s="60" t="str">
        <f t="shared" si="12"/>
        <v/>
      </c>
      <c r="J135" s="60" t="str">
        <f t="shared" si="12"/>
        <v/>
      </c>
      <c r="K135" s="60" t="str">
        <f t="shared" si="12"/>
        <v/>
      </c>
      <c r="L135" s="60" t="str">
        <f t="shared" si="12"/>
        <v/>
      </c>
      <c r="M135" s="60" t="str">
        <f t="shared" si="12"/>
        <v/>
      </c>
      <c r="N135" s="60" t="str">
        <f t="shared" si="12"/>
        <v/>
      </c>
      <c r="O135" s="85">
        <f t="shared" si="11"/>
        <v>0</v>
      </c>
      <c r="P135" s="20"/>
    </row>
    <row r="136" spans="1:16" x14ac:dyDescent="0.2">
      <c r="A136" s="74">
        <v>112</v>
      </c>
      <c r="B136" s="49"/>
      <c r="C136" s="50"/>
      <c r="D136" s="51"/>
      <c r="E136" s="51"/>
      <c r="F136" s="51"/>
      <c r="G136" s="60" t="str">
        <f t="shared" si="10"/>
        <v/>
      </c>
      <c r="H136" s="60" t="str">
        <f t="shared" si="12"/>
        <v/>
      </c>
      <c r="I136" s="60" t="str">
        <f t="shared" si="12"/>
        <v/>
      </c>
      <c r="J136" s="60" t="str">
        <f t="shared" si="12"/>
        <v/>
      </c>
      <c r="K136" s="60" t="str">
        <f t="shared" si="12"/>
        <v/>
      </c>
      <c r="L136" s="60" t="str">
        <f t="shared" si="12"/>
        <v/>
      </c>
      <c r="M136" s="60" t="str">
        <f t="shared" si="12"/>
        <v/>
      </c>
      <c r="N136" s="60" t="str">
        <f t="shared" si="12"/>
        <v/>
      </c>
      <c r="O136" s="85">
        <f t="shared" si="11"/>
        <v>0</v>
      </c>
      <c r="P136" s="20"/>
    </row>
    <row r="137" spans="1:16" x14ac:dyDescent="0.2">
      <c r="A137" s="74">
        <v>113</v>
      </c>
      <c r="B137" s="49"/>
      <c r="C137" s="50"/>
      <c r="D137" s="51"/>
      <c r="E137" s="51"/>
      <c r="F137" s="51"/>
      <c r="G137" s="60" t="str">
        <f t="shared" si="10"/>
        <v/>
      </c>
      <c r="H137" s="60" t="str">
        <f t="shared" si="12"/>
        <v/>
      </c>
      <c r="I137" s="60" t="str">
        <f t="shared" si="12"/>
        <v/>
      </c>
      <c r="J137" s="60" t="str">
        <f t="shared" si="12"/>
        <v/>
      </c>
      <c r="K137" s="60" t="str">
        <f t="shared" si="12"/>
        <v/>
      </c>
      <c r="L137" s="60" t="str">
        <f t="shared" si="12"/>
        <v/>
      </c>
      <c r="M137" s="60" t="str">
        <f t="shared" si="12"/>
        <v/>
      </c>
      <c r="N137" s="60" t="str">
        <f t="shared" si="12"/>
        <v/>
      </c>
      <c r="O137" s="85">
        <f t="shared" si="11"/>
        <v>0</v>
      </c>
      <c r="P137" s="20"/>
    </row>
    <row r="138" spans="1:16" x14ac:dyDescent="0.2">
      <c r="A138" s="74">
        <v>114</v>
      </c>
      <c r="B138" s="49"/>
      <c r="C138" s="50"/>
      <c r="D138" s="51"/>
      <c r="E138" s="51"/>
      <c r="F138" s="51"/>
      <c r="G138" s="60" t="str">
        <f t="shared" si="10"/>
        <v/>
      </c>
      <c r="H138" s="60" t="str">
        <f t="shared" si="12"/>
        <v/>
      </c>
      <c r="I138" s="60" t="str">
        <f t="shared" si="12"/>
        <v/>
      </c>
      <c r="J138" s="60" t="str">
        <f t="shared" si="12"/>
        <v/>
      </c>
      <c r="K138" s="60" t="str">
        <f t="shared" si="12"/>
        <v/>
      </c>
      <c r="L138" s="60" t="str">
        <f t="shared" si="12"/>
        <v/>
      </c>
      <c r="M138" s="60" t="str">
        <f t="shared" si="12"/>
        <v/>
      </c>
      <c r="N138" s="60" t="str">
        <f t="shared" si="12"/>
        <v/>
      </c>
      <c r="O138" s="85">
        <f t="shared" si="11"/>
        <v>0</v>
      </c>
      <c r="P138" s="20"/>
    </row>
    <row r="139" spans="1:16" x14ac:dyDescent="0.2">
      <c r="A139" s="74">
        <v>115</v>
      </c>
      <c r="B139" s="49"/>
      <c r="C139" s="50"/>
      <c r="D139" s="51"/>
      <c r="E139" s="51"/>
      <c r="F139" s="51"/>
      <c r="G139" s="60" t="str">
        <f t="shared" si="10"/>
        <v/>
      </c>
      <c r="H139" s="60" t="str">
        <f t="shared" si="12"/>
        <v/>
      </c>
      <c r="I139" s="60" t="str">
        <f t="shared" si="12"/>
        <v/>
      </c>
      <c r="J139" s="60" t="str">
        <f t="shared" si="12"/>
        <v/>
      </c>
      <c r="K139" s="60" t="str">
        <f t="shared" si="12"/>
        <v/>
      </c>
      <c r="L139" s="60" t="str">
        <f t="shared" si="12"/>
        <v/>
      </c>
      <c r="M139" s="60" t="str">
        <f t="shared" si="12"/>
        <v/>
      </c>
      <c r="N139" s="60" t="str">
        <f t="shared" si="12"/>
        <v/>
      </c>
      <c r="O139" s="85">
        <f t="shared" si="11"/>
        <v>0</v>
      </c>
      <c r="P139" s="20"/>
    </row>
    <row r="140" spans="1:16" x14ac:dyDescent="0.2">
      <c r="A140" s="74">
        <v>116</v>
      </c>
      <c r="B140" s="49"/>
      <c r="C140" s="50"/>
      <c r="D140" s="51"/>
      <c r="E140" s="51"/>
      <c r="F140" s="51"/>
      <c r="G140" s="60" t="str">
        <f t="shared" si="10"/>
        <v/>
      </c>
      <c r="H140" s="60" t="str">
        <f t="shared" si="12"/>
        <v/>
      </c>
      <c r="I140" s="60" t="str">
        <f t="shared" si="12"/>
        <v/>
      </c>
      <c r="J140" s="60" t="str">
        <f t="shared" si="12"/>
        <v/>
      </c>
      <c r="K140" s="60" t="str">
        <f t="shared" si="12"/>
        <v/>
      </c>
      <c r="L140" s="60" t="str">
        <f t="shared" si="12"/>
        <v/>
      </c>
      <c r="M140" s="60" t="str">
        <f t="shared" si="12"/>
        <v/>
      </c>
      <c r="N140" s="60" t="str">
        <f t="shared" si="12"/>
        <v/>
      </c>
      <c r="O140" s="85">
        <f t="shared" si="11"/>
        <v>0</v>
      </c>
      <c r="P140" s="20"/>
    </row>
    <row r="141" spans="1:16" x14ac:dyDescent="0.2">
      <c r="A141" s="74">
        <v>117</v>
      </c>
      <c r="B141" s="49"/>
      <c r="C141" s="50"/>
      <c r="D141" s="51"/>
      <c r="E141" s="51"/>
      <c r="F141" s="51"/>
      <c r="G141" s="60" t="str">
        <f t="shared" si="10"/>
        <v/>
      </c>
      <c r="H141" s="60" t="str">
        <f t="shared" si="12"/>
        <v/>
      </c>
      <c r="I141" s="60" t="str">
        <f t="shared" si="12"/>
        <v/>
      </c>
      <c r="J141" s="60" t="str">
        <f t="shared" si="12"/>
        <v/>
      </c>
      <c r="K141" s="60" t="str">
        <f t="shared" si="12"/>
        <v/>
      </c>
      <c r="L141" s="60" t="str">
        <f t="shared" si="12"/>
        <v/>
      </c>
      <c r="M141" s="60" t="str">
        <f t="shared" si="12"/>
        <v/>
      </c>
      <c r="N141" s="60" t="str">
        <f t="shared" si="12"/>
        <v/>
      </c>
      <c r="O141" s="85">
        <f t="shared" si="11"/>
        <v>0</v>
      </c>
      <c r="P141" s="20"/>
    </row>
    <row r="142" spans="1:16" x14ac:dyDescent="0.2">
      <c r="A142" s="74">
        <v>118</v>
      </c>
      <c r="B142" s="49"/>
      <c r="C142" s="50"/>
      <c r="D142" s="51"/>
      <c r="E142" s="51"/>
      <c r="F142" s="51"/>
      <c r="G142" s="60" t="str">
        <f t="shared" si="10"/>
        <v/>
      </c>
      <c r="H142" s="60" t="str">
        <f t="shared" si="12"/>
        <v/>
      </c>
      <c r="I142" s="60" t="str">
        <f t="shared" si="12"/>
        <v/>
      </c>
      <c r="J142" s="60" t="str">
        <f t="shared" si="12"/>
        <v/>
      </c>
      <c r="K142" s="60" t="str">
        <f t="shared" si="12"/>
        <v/>
      </c>
      <c r="L142" s="60" t="str">
        <f t="shared" si="12"/>
        <v/>
      </c>
      <c r="M142" s="60" t="str">
        <f t="shared" si="12"/>
        <v/>
      </c>
      <c r="N142" s="60" t="str">
        <f t="shared" si="12"/>
        <v/>
      </c>
      <c r="O142" s="85">
        <f t="shared" si="11"/>
        <v>0</v>
      </c>
      <c r="P142" s="20"/>
    </row>
    <row r="143" spans="1:16" x14ac:dyDescent="0.2">
      <c r="A143" s="74">
        <v>119</v>
      </c>
      <c r="B143" s="49"/>
      <c r="C143" s="50"/>
      <c r="D143" s="51"/>
      <c r="E143" s="51"/>
      <c r="F143" s="51"/>
      <c r="G143" s="60" t="str">
        <f t="shared" si="10"/>
        <v/>
      </c>
      <c r="H143" s="60" t="str">
        <f t="shared" si="12"/>
        <v/>
      </c>
      <c r="I143" s="60" t="str">
        <f t="shared" si="12"/>
        <v/>
      </c>
      <c r="J143" s="60" t="str">
        <f t="shared" si="12"/>
        <v/>
      </c>
      <c r="K143" s="60" t="str">
        <f t="shared" si="12"/>
        <v/>
      </c>
      <c r="L143" s="60" t="str">
        <f t="shared" si="12"/>
        <v/>
      </c>
      <c r="M143" s="60" t="str">
        <f t="shared" si="12"/>
        <v/>
      </c>
      <c r="N143" s="60" t="str">
        <f t="shared" si="12"/>
        <v/>
      </c>
      <c r="O143" s="85">
        <f t="shared" si="11"/>
        <v>0</v>
      </c>
      <c r="P143" s="20"/>
    </row>
    <row r="144" spans="1:16" x14ac:dyDescent="0.2">
      <c r="A144" s="74">
        <v>120</v>
      </c>
      <c r="B144" s="49"/>
      <c r="C144" s="50"/>
      <c r="D144" s="51"/>
      <c r="E144" s="51"/>
      <c r="F144" s="51"/>
      <c r="G144" s="60" t="str">
        <f t="shared" si="10"/>
        <v/>
      </c>
      <c r="H144" s="60" t="str">
        <f t="shared" si="12"/>
        <v/>
      </c>
      <c r="I144" s="60" t="str">
        <f t="shared" si="12"/>
        <v/>
      </c>
      <c r="J144" s="60" t="str">
        <f t="shared" si="12"/>
        <v/>
      </c>
      <c r="K144" s="60" t="str">
        <f t="shared" si="12"/>
        <v/>
      </c>
      <c r="L144" s="60" t="str">
        <f t="shared" si="12"/>
        <v/>
      </c>
      <c r="M144" s="60" t="str">
        <f t="shared" si="12"/>
        <v/>
      </c>
      <c r="N144" s="60" t="str">
        <f t="shared" si="12"/>
        <v/>
      </c>
      <c r="O144" s="85">
        <f t="shared" si="11"/>
        <v>0</v>
      </c>
      <c r="P144" s="20"/>
    </row>
    <row r="145" spans="1:16" x14ac:dyDescent="0.2">
      <c r="A145" s="74">
        <v>121</v>
      </c>
      <c r="B145" s="49"/>
      <c r="C145" s="50"/>
      <c r="D145" s="51"/>
      <c r="E145" s="51"/>
      <c r="F145" s="51"/>
      <c r="G145" s="60" t="str">
        <f t="shared" si="10"/>
        <v/>
      </c>
      <c r="H145" s="60" t="str">
        <f t="shared" si="12"/>
        <v/>
      </c>
      <c r="I145" s="60" t="str">
        <f t="shared" si="12"/>
        <v/>
      </c>
      <c r="J145" s="60" t="str">
        <f t="shared" si="12"/>
        <v/>
      </c>
      <c r="K145" s="60" t="str">
        <f t="shared" si="12"/>
        <v/>
      </c>
      <c r="L145" s="60" t="str">
        <f t="shared" si="12"/>
        <v/>
      </c>
      <c r="M145" s="60" t="str">
        <f t="shared" si="12"/>
        <v/>
      </c>
      <c r="N145" s="60" t="str">
        <f t="shared" si="12"/>
        <v/>
      </c>
      <c r="O145" s="85">
        <f t="shared" si="11"/>
        <v>0</v>
      </c>
      <c r="P145" s="20"/>
    </row>
    <row r="146" spans="1:16" x14ac:dyDescent="0.2">
      <c r="A146" s="74">
        <v>122</v>
      </c>
      <c r="B146" s="49"/>
      <c r="C146" s="50"/>
      <c r="D146" s="51"/>
      <c r="E146" s="51"/>
      <c r="F146" s="51"/>
      <c r="G146" s="60" t="str">
        <f t="shared" si="10"/>
        <v/>
      </c>
      <c r="H146" s="60" t="str">
        <f t="shared" si="12"/>
        <v/>
      </c>
      <c r="I146" s="60" t="str">
        <f t="shared" si="12"/>
        <v/>
      </c>
      <c r="J146" s="60" t="str">
        <f t="shared" si="12"/>
        <v/>
      </c>
      <c r="K146" s="60" t="str">
        <f t="shared" si="12"/>
        <v/>
      </c>
      <c r="L146" s="60" t="str">
        <f t="shared" si="12"/>
        <v/>
      </c>
      <c r="M146" s="60" t="str">
        <f t="shared" si="12"/>
        <v/>
      </c>
      <c r="N146" s="60" t="str">
        <f t="shared" si="12"/>
        <v/>
      </c>
      <c r="O146" s="85">
        <f t="shared" si="11"/>
        <v>0</v>
      </c>
      <c r="P146" s="20"/>
    </row>
    <row r="147" spans="1:16" x14ac:dyDescent="0.2">
      <c r="A147" s="74">
        <v>123</v>
      </c>
      <c r="B147" s="49"/>
      <c r="C147" s="50"/>
      <c r="D147" s="51"/>
      <c r="E147" s="51"/>
      <c r="F147" s="51"/>
      <c r="G147" s="60" t="str">
        <f t="shared" si="10"/>
        <v/>
      </c>
      <c r="H147" s="60" t="str">
        <f t="shared" si="12"/>
        <v/>
      </c>
      <c r="I147" s="60" t="str">
        <f t="shared" si="12"/>
        <v/>
      </c>
      <c r="J147" s="60" t="str">
        <f t="shared" si="12"/>
        <v/>
      </c>
      <c r="K147" s="60" t="str">
        <f t="shared" si="12"/>
        <v/>
      </c>
      <c r="L147" s="60" t="str">
        <f t="shared" si="12"/>
        <v/>
      </c>
      <c r="M147" s="60" t="str">
        <f t="shared" si="12"/>
        <v/>
      </c>
      <c r="N147" s="60" t="str">
        <f t="shared" si="12"/>
        <v/>
      </c>
      <c r="O147" s="85">
        <f t="shared" si="11"/>
        <v>0</v>
      </c>
      <c r="P147" s="20"/>
    </row>
    <row r="148" spans="1:16" x14ac:dyDescent="0.2">
      <c r="A148" s="74">
        <v>124</v>
      </c>
      <c r="B148" s="49"/>
      <c r="C148" s="50"/>
      <c r="D148" s="51"/>
      <c r="E148" s="51"/>
      <c r="F148" s="51"/>
      <c r="G148" s="60" t="str">
        <f t="shared" si="10"/>
        <v/>
      </c>
      <c r="H148" s="60" t="str">
        <f t="shared" si="12"/>
        <v/>
      </c>
      <c r="I148" s="60" t="str">
        <f t="shared" si="12"/>
        <v/>
      </c>
      <c r="J148" s="60" t="str">
        <f t="shared" si="12"/>
        <v/>
      </c>
      <c r="K148" s="60" t="str">
        <f t="shared" si="12"/>
        <v/>
      </c>
      <c r="L148" s="60" t="str">
        <f t="shared" si="12"/>
        <v/>
      </c>
      <c r="M148" s="60" t="str">
        <f t="shared" si="12"/>
        <v/>
      </c>
      <c r="N148" s="60" t="str">
        <f t="shared" si="12"/>
        <v/>
      </c>
      <c r="O148" s="85">
        <f t="shared" si="11"/>
        <v>0</v>
      </c>
      <c r="P148" s="20"/>
    </row>
    <row r="149" spans="1:16" x14ac:dyDescent="0.2">
      <c r="A149" s="74">
        <v>125</v>
      </c>
      <c r="B149" s="49"/>
      <c r="C149" s="50"/>
      <c r="D149" s="51"/>
      <c r="E149" s="51"/>
      <c r="F149" s="51"/>
      <c r="G149" s="60" t="str">
        <f t="shared" si="10"/>
        <v/>
      </c>
      <c r="H149" s="60" t="str">
        <f t="shared" si="12"/>
        <v/>
      </c>
      <c r="I149" s="60" t="str">
        <f t="shared" si="12"/>
        <v/>
      </c>
      <c r="J149" s="60" t="str">
        <f t="shared" si="12"/>
        <v/>
      </c>
      <c r="K149" s="60" t="str">
        <f t="shared" si="12"/>
        <v/>
      </c>
      <c r="L149" s="60" t="str">
        <f t="shared" si="12"/>
        <v/>
      </c>
      <c r="M149" s="60" t="str">
        <f t="shared" si="12"/>
        <v/>
      </c>
      <c r="N149" s="60" t="str">
        <f t="shared" si="12"/>
        <v/>
      </c>
      <c r="O149" s="85">
        <f t="shared" si="11"/>
        <v>0</v>
      </c>
      <c r="P149" s="20"/>
    </row>
    <row r="150" spans="1:16" x14ac:dyDescent="0.2">
      <c r="A150" s="74">
        <v>126</v>
      </c>
      <c r="B150" s="49"/>
      <c r="C150" s="50"/>
      <c r="D150" s="51"/>
      <c r="E150" s="51"/>
      <c r="F150" s="51"/>
      <c r="G150" s="60" t="str">
        <f t="shared" si="10"/>
        <v/>
      </c>
      <c r="H150" s="60" t="str">
        <f t="shared" si="12"/>
        <v/>
      </c>
      <c r="I150" s="60" t="str">
        <f t="shared" si="12"/>
        <v/>
      </c>
      <c r="J150" s="60" t="str">
        <f t="shared" si="12"/>
        <v/>
      </c>
      <c r="K150" s="60" t="str">
        <f t="shared" si="12"/>
        <v/>
      </c>
      <c r="L150" s="60" t="str">
        <f t="shared" si="12"/>
        <v/>
      </c>
      <c r="M150" s="60" t="str">
        <f t="shared" si="12"/>
        <v/>
      </c>
      <c r="N150" s="60" t="str">
        <f t="shared" si="12"/>
        <v/>
      </c>
      <c r="O150" s="85">
        <f t="shared" si="11"/>
        <v>0</v>
      </c>
      <c r="P150" s="20"/>
    </row>
    <row r="151" spans="1:16" x14ac:dyDescent="0.2">
      <c r="A151" s="74">
        <v>127</v>
      </c>
      <c r="B151" s="49"/>
      <c r="C151" s="50"/>
      <c r="D151" s="51"/>
      <c r="E151" s="51"/>
      <c r="F151" s="51"/>
      <c r="G151" s="60" t="str">
        <f t="shared" si="10"/>
        <v/>
      </c>
      <c r="H151" s="60" t="str">
        <f t="shared" si="12"/>
        <v/>
      </c>
      <c r="I151" s="60" t="str">
        <f t="shared" si="12"/>
        <v/>
      </c>
      <c r="J151" s="60" t="str">
        <f t="shared" si="12"/>
        <v/>
      </c>
      <c r="K151" s="60" t="str">
        <f t="shared" si="12"/>
        <v/>
      </c>
      <c r="L151" s="60" t="str">
        <f t="shared" si="12"/>
        <v/>
      </c>
      <c r="M151" s="60" t="str">
        <f t="shared" si="12"/>
        <v/>
      </c>
      <c r="N151" s="60" t="str">
        <f t="shared" si="12"/>
        <v/>
      </c>
      <c r="O151" s="85">
        <f t="shared" si="11"/>
        <v>0</v>
      </c>
      <c r="P151" s="20"/>
    </row>
    <row r="152" spans="1:16" x14ac:dyDescent="0.2">
      <c r="A152" s="74">
        <v>128</v>
      </c>
      <c r="B152" s="49"/>
      <c r="C152" s="50"/>
      <c r="D152" s="51"/>
      <c r="E152" s="51"/>
      <c r="F152" s="51"/>
      <c r="G152" s="60" t="str">
        <f t="shared" si="10"/>
        <v/>
      </c>
      <c r="H152" s="60" t="str">
        <f t="shared" si="12"/>
        <v/>
      </c>
      <c r="I152" s="60" t="str">
        <f t="shared" si="12"/>
        <v/>
      </c>
      <c r="J152" s="60" t="str">
        <f t="shared" si="12"/>
        <v/>
      </c>
      <c r="K152" s="60" t="str">
        <f t="shared" si="12"/>
        <v/>
      </c>
      <c r="L152" s="60" t="str">
        <f t="shared" si="12"/>
        <v/>
      </c>
      <c r="M152" s="60" t="str">
        <f t="shared" si="12"/>
        <v/>
      </c>
      <c r="N152" s="60" t="str">
        <f t="shared" si="12"/>
        <v/>
      </c>
      <c r="O152" s="85">
        <f t="shared" si="11"/>
        <v>0</v>
      </c>
      <c r="P152" s="20"/>
    </row>
    <row r="153" spans="1:16" x14ac:dyDescent="0.2">
      <c r="A153" s="74">
        <v>129</v>
      </c>
      <c r="B153" s="49"/>
      <c r="C153" s="50"/>
      <c r="D153" s="51"/>
      <c r="E153" s="51"/>
      <c r="F153" s="51"/>
      <c r="G153" s="60" t="str">
        <f t="shared" si="10"/>
        <v/>
      </c>
      <c r="H153" s="60" t="str">
        <f t="shared" si="12"/>
        <v/>
      </c>
      <c r="I153" s="60" t="str">
        <f t="shared" si="12"/>
        <v/>
      </c>
      <c r="J153" s="60" t="str">
        <f t="shared" si="12"/>
        <v/>
      </c>
      <c r="K153" s="60" t="str">
        <f t="shared" si="12"/>
        <v/>
      </c>
      <c r="L153" s="60" t="str">
        <f t="shared" si="12"/>
        <v/>
      </c>
      <c r="M153" s="60" t="str">
        <f t="shared" si="12"/>
        <v/>
      </c>
      <c r="N153" s="60" t="str">
        <f t="shared" si="12"/>
        <v/>
      </c>
      <c r="O153" s="85">
        <f t="shared" ref="O153:O174" si="13">IF(OR($E153="",COUNTIF($G153:$N153,"X")=0),0,IF(NOT(ISERROR(FIND(";" &amp; $C$9 &amp; ";",";" &amp; valMDFree&amp;";"))),0,INDEX($G$23:$N$23,1,MATCH("X",$G153:$N153,0))))</f>
        <v>0</v>
      </c>
      <c r="P153" s="20"/>
    </row>
    <row r="154" spans="1:16" x14ac:dyDescent="0.2">
      <c r="A154" s="74">
        <v>130</v>
      </c>
      <c r="B154" s="49"/>
      <c r="C154" s="50"/>
      <c r="D154" s="51"/>
      <c r="E154" s="51"/>
      <c r="F154" s="51"/>
      <c r="G154" s="60" t="str">
        <f t="shared" ref="G154:G174" si="14">IF($E154="","",IF($E154=G$24,"X",""))</f>
        <v/>
      </c>
      <c r="H154" s="60" t="str">
        <f t="shared" si="12"/>
        <v/>
      </c>
      <c r="I154" s="60" t="str">
        <f t="shared" si="12"/>
        <v/>
      </c>
      <c r="J154" s="60" t="str">
        <f t="shared" si="12"/>
        <v/>
      </c>
      <c r="K154" s="60" t="str">
        <f t="shared" si="12"/>
        <v/>
      </c>
      <c r="L154" s="60" t="str">
        <f t="shared" si="12"/>
        <v/>
      </c>
      <c r="M154" s="60" t="str">
        <f t="shared" si="12"/>
        <v/>
      </c>
      <c r="N154" s="60" t="str">
        <f t="shared" si="12"/>
        <v/>
      </c>
      <c r="O154" s="85">
        <f t="shared" si="13"/>
        <v>0</v>
      </c>
      <c r="P154" s="20"/>
    </row>
    <row r="155" spans="1:16" x14ac:dyDescent="0.2">
      <c r="A155" s="74">
        <v>131</v>
      </c>
      <c r="B155" s="49"/>
      <c r="C155" s="50"/>
      <c r="D155" s="51"/>
      <c r="E155" s="51"/>
      <c r="F155" s="51"/>
      <c r="G155" s="60" t="str">
        <f t="shared" si="14"/>
        <v/>
      </c>
      <c r="H155" s="60" t="str">
        <f t="shared" si="12"/>
        <v/>
      </c>
      <c r="I155" s="60" t="str">
        <f t="shared" si="12"/>
        <v/>
      </c>
      <c r="J155" s="60" t="str">
        <f t="shared" si="12"/>
        <v/>
      </c>
      <c r="K155" s="60" t="str">
        <f t="shared" si="12"/>
        <v/>
      </c>
      <c r="L155" s="60" t="str">
        <f t="shared" si="12"/>
        <v/>
      </c>
      <c r="M155" s="60" t="str">
        <f t="shared" si="12"/>
        <v/>
      </c>
      <c r="N155" s="60" t="str">
        <f t="shared" si="12"/>
        <v/>
      </c>
      <c r="O155" s="85">
        <f t="shared" si="13"/>
        <v>0</v>
      </c>
      <c r="P155" s="20"/>
    </row>
    <row r="156" spans="1:16" x14ac:dyDescent="0.2">
      <c r="A156" s="74">
        <v>132</v>
      </c>
      <c r="B156" s="49"/>
      <c r="C156" s="50"/>
      <c r="D156" s="51"/>
      <c r="E156" s="51"/>
      <c r="F156" s="51"/>
      <c r="G156" s="60" t="str">
        <f t="shared" si="14"/>
        <v/>
      </c>
      <c r="H156" s="60" t="str">
        <f t="shared" si="12"/>
        <v/>
      </c>
      <c r="I156" s="60" t="str">
        <f t="shared" si="12"/>
        <v/>
      </c>
      <c r="J156" s="60" t="str">
        <f t="shared" si="12"/>
        <v/>
      </c>
      <c r="K156" s="60" t="str">
        <f t="shared" si="12"/>
        <v/>
      </c>
      <c r="L156" s="60" t="str">
        <f t="shared" si="12"/>
        <v/>
      </c>
      <c r="M156" s="60" t="str">
        <f t="shared" si="12"/>
        <v/>
      </c>
      <c r="N156" s="60" t="str">
        <f t="shared" si="12"/>
        <v/>
      </c>
      <c r="O156" s="85">
        <f t="shared" si="13"/>
        <v>0</v>
      </c>
      <c r="P156" s="20"/>
    </row>
    <row r="157" spans="1:16" x14ac:dyDescent="0.2">
      <c r="A157" s="74">
        <v>133</v>
      </c>
      <c r="B157" s="49"/>
      <c r="C157" s="50"/>
      <c r="D157" s="51"/>
      <c r="E157" s="51"/>
      <c r="F157" s="51"/>
      <c r="G157" s="60" t="str">
        <f t="shared" si="14"/>
        <v/>
      </c>
      <c r="H157" s="60" t="str">
        <f t="shared" si="12"/>
        <v/>
      </c>
      <c r="I157" s="60" t="str">
        <f t="shared" si="12"/>
        <v/>
      </c>
      <c r="J157" s="60" t="str">
        <f t="shared" si="12"/>
        <v/>
      </c>
      <c r="K157" s="60" t="str">
        <f t="shared" si="12"/>
        <v/>
      </c>
      <c r="L157" s="60" t="str">
        <f t="shared" si="12"/>
        <v/>
      </c>
      <c r="M157" s="60" t="str">
        <f t="shared" si="12"/>
        <v/>
      </c>
      <c r="N157" s="60" t="str">
        <f t="shared" si="12"/>
        <v/>
      </c>
      <c r="O157" s="85">
        <f t="shared" si="13"/>
        <v>0</v>
      </c>
      <c r="P157" s="20"/>
    </row>
    <row r="158" spans="1:16" x14ac:dyDescent="0.2">
      <c r="A158" s="74">
        <v>134</v>
      </c>
      <c r="B158" s="49"/>
      <c r="C158" s="50"/>
      <c r="D158" s="51"/>
      <c r="E158" s="51"/>
      <c r="F158" s="51"/>
      <c r="G158" s="60" t="str">
        <f t="shared" si="14"/>
        <v/>
      </c>
      <c r="H158" s="60" t="str">
        <f t="shared" si="12"/>
        <v/>
      </c>
      <c r="I158" s="60" t="str">
        <f t="shared" si="12"/>
        <v/>
      </c>
      <c r="J158" s="60" t="str">
        <f t="shared" si="12"/>
        <v/>
      </c>
      <c r="K158" s="60" t="str">
        <f t="shared" si="12"/>
        <v/>
      </c>
      <c r="L158" s="60" t="str">
        <f t="shared" si="12"/>
        <v/>
      </c>
      <c r="M158" s="60" t="str">
        <f t="shared" si="12"/>
        <v/>
      </c>
      <c r="N158" s="60" t="str">
        <f t="shared" si="12"/>
        <v/>
      </c>
      <c r="O158" s="85">
        <f t="shared" si="13"/>
        <v>0</v>
      </c>
      <c r="P158" s="20"/>
    </row>
    <row r="159" spans="1:16" x14ac:dyDescent="0.2">
      <c r="A159" s="74">
        <v>135</v>
      </c>
      <c r="B159" s="49"/>
      <c r="C159" s="50"/>
      <c r="D159" s="51"/>
      <c r="E159" s="51"/>
      <c r="F159" s="51"/>
      <c r="G159" s="60" t="str">
        <f t="shared" si="14"/>
        <v/>
      </c>
      <c r="H159" s="60" t="str">
        <f t="shared" si="12"/>
        <v/>
      </c>
      <c r="I159" s="60" t="str">
        <f t="shared" si="12"/>
        <v/>
      </c>
      <c r="J159" s="60" t="str">
        <f t="shared" si="12"/>
        <v/>
      </c>
      <c r="K159" s="60" t="str">
        <f t="shared" si="12"/>
        <v/>
      </c>
      <c r="L159" s="60" t="str">
        <f t="shared" si="12"/>
        <v/>
      </c>
      <c r="M159" s="60" t="str">
        <f t="shared" si="12"/>
        <v/>
      </c>
      <c r="N159" s="60" t="str">
        <f t="shared" si="12"/>
        <v/>
      </c>
      <c r="O159" s="85">
        <f t="shared" si="13"/>
        <v>0</v>
      </c>
      <c r="P159" s="20"/>
    </row>
    <row r="160" spans="1:16" x14ac:dyDescent="0.2">
      <c r="A160" s="74">
        <v>136</v>
      </c>
      <c r="B160" s="49"/>
      <c r="C160" s="50"/>
      <c r="D160" s="51"/>
      <c r="E160" s="51"/>
      <c r="F160" s="51"/>
      <c r="G160" s="60" t="str">
        <f t="shared" si="14"/>
        <v/>
      </c>
      <c r="H160" s="60" t="str">
        <f t="shared" si="12"/>
        <v/>
      </c>
      <c r="I160" s="60" t="str">
        <f t="shared" si="12"/>
        <v/>
      </c>
      <c r="J160" s="60" t="str">
        <f t="shared" si="12"/>
        <v/>
      </c>
      <c r="K160" s="60" t="str">
        <f t="shared" si="12"/>
        <v/>
      </c>
      <c r="L160" s="60" t="str">
        <f t="shared" si="12"/>
        <v/>
      </c>
      <c r="M160" s="60" t="str">
        <f t="shared" si="12"/>
        <v/>
      </c>
      <c r="N160" s="60" t="str">
        <f t="shared" si="12"/>
        <v/>
      </c>
      <c r="O160" s="85">
        <f t="shared" si="13"/>
        <v>0</v>
      </c>
      <c r="P160" s="20"/>
    </row>
    <row r="161" spans="1:16" x14ac:dyDescent="0.2">
      <c r="A161" s="74">
        <v>137</v>
      </c>
      <c r="B161" s="49"/>
      <c r="C161" s="50"/>
      <c r="D161" s="51"/>
      <c r="E161" s="51"/>
      <c r="F161" s="51"/>
      <c r="G161" s="60" t="str">
        <f t="shared" si="14"/>
        <v/>
      </c>
      <c r="H161" s="60" t="str">
        <f t="shared" si="12"/>
        <v/>
      </c>
      <c r="I161" s="60" t="str">
        <f t="shared" si="12"/>
        <v/>
      </c>
      <c r="J161" s="60" t="str">
        <f t="shared" si="12"/>
        <v/>
      </c>
      <c r="K161" s="60" t="str">
        <f t="shared" si="12"/>
        <v/>
      </c>
      <c r="L161" s="60" t="str">
        <f t="shared" si="12"/>
        <v/>
      </c>
      <c r="M161" s="60" t="str">
        <f t="shared" si="12"/>
        <v/>
      </c>
      <c r="N161" s="60" t="str">
        <f t="shared" si="12"/>
        <v/>
      </c>
      <c r="O161" s="85">
        <f t="shared" si="13"/>
        <v>0</v>
      </c>
      <c r="P161" s="20"/>
    </row>
    <row r="162" spans="1:16" x14ac:dyDescent="0.2">
      <c r="A162" s="74">
        <v>138</v>
      </c>
      <c r="B162" s="49"/>
      <c r="C162" s="50"/>
      <c r="D162" s="51"/>
      <c r="E162" s="51"/>
      <c r="F162" s="51"/>
      <c r="G162" s="60" t="str">
        <f t="shared" si="14"/>
        <v/>
      </c>
      <c r="H162" s="60" t="str">
        <f t="shared" si="12"/>
        <v/>
      </c>
      <c r="I162" s="60" t="str">
        <f t="shared" si="12"/>
        <v/>
      </c>
      <c r="J162" s="60" t="str">
        <f t="shared" si="12"/>
        <v/>
      </c>
      <c r="K162" s="60" t="str">
        <f t="shared" si="12"/>
        <v/>
      </c>
      <c r="L162" s="60" t="str">
        <f t="shared" si="12"/>
        <v/>
      </c>
      <c r="M162" s="60" t="str">
        <f t="shared" ref="H162:N174" si="15">IF($E162="","",IF($E162=M$24,"X",""))</f>
        <v/>
      </c>
      <c r="N162" s="60" t="str">
        <f t="shared" si="15"/>
        <v/>
      </c>
      <c r="O162" s="85">
        <f t="shared" si="13"/>
        <v>0</v>
      </c>
      <c r="P162" s="20"/>
    </row>
    <row r="163" spans="1:16" x14ac:dyDescent="0.2">
      <c r="A163" s="74">
        <v>139</v>
      </c>
      <c r="B163" s="49"/>
      <c r="C163" s="50"/>
      <c r="D163" s="51"/>
      <c r="E163" s="51"/>
      <c r="F163" s="51"/>
      <c r="G163" s="60" t="str">
        <f t="shared" si="14"/>
        <v/>
      </c>
      <c r="H163" s="60" t="str">
        <f t="shared" si="15"/>
        <v/>
      </c>
      <c r="I163" s="60" t="str">
        <f t="shared" si="15"/>
        <v/>
      </c>
      <c r="J163" s="60" t="str">
        <f t="shared" si="15"/>
        <v/>
      </c>
      <c r="K163" s="60" t="str">
        <f t="shared" si="15"/>
        <v/>
      </c>
      <c r="L163" s="60" t="str">
        <f t="shared" si="15"/>
        <v/>
      </c>
      <c r="M163" s="60" t="str">
        <f t="shared" si="15"/>
        <v/>
      </c>
      <c r="N163" s="60" t="str">
        <f t="shared" si="15"/>
        <v/>
      </c>
      <c r="O163" s="85">
        <f t="shared" si="13"/>
        <v>0</v>
      </c>
      <c r="P163" s="20"/>
    </row>
    <row r="164" spans="1:16" x14ac:dyDescent="0.2">
      <c r="A164" s="74">
        <v>140</v>
      </c>
      <c r="B164" s="49"/>
      <c r="C164" s="50"/>
      <c r="D164" s="51"/>
      <c r="E164" s="51"/>
      <c r="F164" s="51"/>
      <c r="G164" s="60" t="str">
        <f t="shared" si="14"/>
        <v/>
      </c>
      <c r="H164" s="60" t="str">
        <f t="shared" si="15"/>
        <v/>
      </c>
      <c r="I164" s="60" t="str">
        <f t="shared" si="15"/>
        <v/>
      </c>
      <c r="J164" s="60" t="str">
        <f t="shared" si="15"/>
        <v/>
      </c>
      <c r="K164" s="60" t="str">
        <f t="shared" si="15"/>
        <v/>
      </c>
      <c r="L164" s="60" t="str">
        <f t="shared" si="15"/>
        <v/>
      </c>
      <c r="M164" s="60" t="str">
        <f t="shared" si="15"/>
        <v/>
      </c>
      <c r="N164" s="60" t="str">
        <f t="shared" si="15"/>
        <v/>
      </c>
      <c r="O164" s="85">
        <f t="shared" si="13"/>
        <v>0</v>
      </c>
      <c r="P164" s="20"/>
    </row>
    <row r="165" spans="1:16" x14ac:dyDescent="0.2">
      <c r="A165" s="74">
        <v>141</v>
      </c>
      <c r="B165" s="49"/>
      <c r="C165" s="50"/>
      <c r="D165" s="51"/>
      <c r="E165" s="51"/>
      <c r="F165" s="51"/>
      <c r="G165" s="60" t="str">
        <f t="shared" si="14"/>
        <v/>
      </c>
      <c r="H165" s="60" t="str">
        <f t="shared" si="15"/>
        <v/>
      </c>
      <c r="I165" s="60" t="str">
        <f t="shared" si="15"/>
        <v/>
      </c>
      <c r="J165" s="60" t="str">
        <f t="shared" si="15"/>
        <v/>
      </c>
      <c r="K165" s="60" t="str">
        <f t="shared" si="15"/>
        <v/>
      </c>
      <c r="L165" s="60" t="str">
        <f t="shared" si="15"/>
        <v/>
      </c>
      <c r="M165" s="60" t="str">
        <f t="shared" si="15"/>
        <v/>
      </c>
      <c r="N165" s="60" t="str">
        <f t="shared" si="15"/>
        <v/>
      </c>
      <c r="O165" s="85">
        <f t="shared" si="13"/>
        <v>0</v>
      </c>
      <c r="P165" s="20"/>
    </row>
    <row r="166" spans="1:16" x14ac:dyDescent="0.2">
      <c r="A166" s="74">
        <v>142</v>
      </c>
      <c r="B166" s="49"/>
      <c r="C166" s="50"/>
      <c r="D166" s="51"/>
      <c r="E166" s="51"/>
      <c r="F166" s="51"/>
      <c r="G166" s="60" t="str">
        <f t="shared" si="14"/>
        <v/>
      </c>
      <c r="H166" s="60" t="str">
        <f t="shared" si="15"/>
        <v/>
      </c>
      <c r="I166" s="60" t="str">
        <f t="shared" si="15"/>
        <v/>
      </c>
      <c r="J166" s="60" t="str">
        <f t="shared" si="15"/>
        <v/>
      </c>
      <c r="K166" s="60" t="str">
        <f t="shared" si="15"/>
        <v/>
      </c>
      <c r="L166" s="60" t="str">
        <f t="shared" si="15"/>
        <v/>
      </c>
      <c r="M166" s="60" t="str">
        <f t="shared" si="15"/>
        <v/>
      </c>
      <c r="N166" s="60" t="str">
        <f t="shared" si="15"/>
        <v/>
      </c>
      <c r="O166" s="85">
        <f t="shared" si="13"/>
        <v>0</v>
      </c>
      <c r="P166" s="20"/>
    </row>
    <row r="167" spans="1:16" x14ac:dyDescent="0.2">
      <c r="A167" s="74">
        <v>143</v>
      </c>
      <c r="B167" s="49"/>
      <c r="C167" s="50"/>
      <c r="D167" s="51"/>
      <c r="E167" s="51"/>
      <c r="F167" s="51"/>
      <c r="G167" s="60" t="str">
        <f t="shared" si="14"/>
        <v/>
      </c>
      <c r="H167" s="60" t="str">
        <f t="shared" si="15"/>
        <v/>
      </c>
      <c r="I167" s="60" t="str">
        <f t="shared" si="15"/>
        <v/>
      </c>
      <c r="J167" s="60" t="str">
        <f t="shared" si="15"/>
        <v/>
      </c>
      <c r="K167" s="60" t="str">
        <f t="shared" si="15"/>
        <v/>
      </c>
      <c r="L167" s="60" t="str">
        <f t="shared" si="15"/>
        <v/>
      </c>
      <c r="M167" s="60" t="str">
        <f t="shared" si="15"/>
        <v/>
      </c>
      <c r="N167" s="60" t="str">
        <f t="shared" si="15"/>
        <v/>
      </c>
      <c r="O167" s="85">
        <f t="shared" si="13"/>
        <v>0</v>
      </c>
      <c r="P167" s="20"/>
    </row>
    <row r="168" spans="1:16" x14ac:dyDescent="0.2">
      <c r="A168" s="74">
        <v>144</v>
      </c>
      <c r="B168" s="49"/>
      <c r="C168" s="50"/>
      <c r="D168" s="51"/>
      <c r="E168" s="51"/>
      <c r="F168" s="51"/>
      <c r="G168" s="60" t="str">
        <f t="shared" si="14"/>
        <v/>
      </c>
      <c r="H168" s="60" t="str">
        <f t="shared" si="15"/>
        <v/>
      </c>
      <c r="I168" s="60" t="str">
        <f t="shared" si="15"/>
        <v/>
      </c>
      <c r="J168" s="60" t="str">
        <f t="shared" si="15"/>
        <v/>
      </c>
      <c r="K168" s="60" t="str">
        <f t="shared" si="15"/>
        <v/>
      </c>
      <c r="L168" s="60" t="str">
        <f t="shared" si="15"/>
        <v/>
      </c>
      <c r="M168" s="60" t="str">
        <f t="shared" si="15"/>
        <v/>
      </c>
      <c r="N168" s="60" t="str">
        <f t="shared" si="15"/>
        <v/>
      </c>
      <c r="O168" s="85">
        <f t="shared" si="13"/>
        <v>0</v>
      </c>
      <c r="P168" s="20"/>
    </row>
    <row r="169" spans="1:16" x14ac:dyDescent="0.2">
      <c r="A169" s="74">
        <v>145</v>
      </c>
      <c r="B169" s="49"/>
      <c r="C169" s="50"/>
      <c r="D169" s="51"/>
      <c r="E169" s="51"/>
      <c r="F169" s="51"/>
      <c r="G169" s="60" t="str">
        <f t="shared" si="14"/>
        <v/>
      </c>
      <c r="H169" s="60" t="str">
        <f t="shared" si="15"/>
        <v/>
      </c>
      <c r="I169" s="60" t="str">
        <f t="shared" si="15"/>
        <v/>
      </c>
      <c r="J169" s="60" t="str">
        <f t="shared" si="15"/>
        <v/>
      </c>
      <c r="K169" s="60" t="str">
        <f t="shared" si="15"/>
        <v/>
      </c>
      <c r="L169" s="60" t="str">
        <f t="shared" si="15"/>
        <v/>
      </c>
      <c r="M169" s="60" t="str">
        <f t="shared" si="15"/>
        <v/>
      </c>
      <c r="N169" s="60" t="str">
        <f t="shared" si="15"/>
        <v/>
      </c>
      <c r="O169" s="85">
        <f t="shared" si="13"/>
        <v>0</v>
      </c>
      <c r="P169" s="20"/>
    </row>
    <row r="170" spans="1:16" x14ac:dyDescent="0.2">
      <c r="A170" s="74">
        <v>146</v>
      </c>
      <c r="B170" s="49"/>
      <c r="C170" s="50"/>
      <c r="D170" s="51"/>
      <c r="E170" s="51"/>
      <c r="F170" s="51"/>
      <c r="G170" s="60" t="str">
        <f t="shared" si="14"/>
        <v/>
      </c>
      <c r="H170" s="60" t="str">
        <f t="shared" si="15"/>
        <v/>
      </c>
      <c r="I170" s="60" t="str">
        <f t="shared" si="15"/>
        <v/>
      </c>
      <c r="J170" s="60" t="str">
        <f t="shared" si="15"/>
        <v/>
      </c>
      <c r="K170" s="60" t="str">
        <f t="shared" si="15"/>
        <v/>
      </c>
      <c r="L170" s="60" t="str">
        <f t="shared" si="15"/>
        <v/>
      </c>
      <c r="M170" s="60" t="str">
        <f t="shared" si="15"/>
        <v/>
      </c>
      <c r="N170" s="60" t="str">
        <f t="shared" si="15"/>
        <v/>
      </c>
      <c r="O170" s="85">
        <f t="shared" si="13"/>
        <v>0</v>
      </c>
      <c r="P170" s="20"/>
    </row>
    <row r="171" spans="1:16" x14ac:dyDescent="0.2">
      <c r="A171" s="74">
        <v>147</v>
      </c>
      <c r="B171" s="49"/>
      <c r="C171" s="50"/>
      <c r="D171" s="51"/>
      <c r="E171" s="51"/>
      <c r="F171" s="51"/>
      <c r="G171" s="60" t="str">
        <f t="shared" si="14"/>
        <v/>
      </c>
      <c r="H171" s="60" t="str">
        <f t="shared" si="15"/>
        <v/>
      </c>
      <c r="I171" s="60" t="str">
        <f t="shared" si="15"/>
        <v/>
      </c>
      <c r="J171" s="60" t="str">
        <f t="shared" si="15"/>
        <v/>
      </c>
      <c r="K171" s="60" t="str">
        <f t="shared" si="15"/>
        <v/>
      </c>
      <c r="L171" s="60" t="str">
        <f t="shared" si="15"/>
        <v/>
      </c>
      <c r="M171" s="60" t="str">
        <f t="shared" si="15"/>
        <v/>
      </c>
      <c r="N171" s="60" t="str">
        <f t="shared" si="15"/>
        <v/>
      </c>
      <c r="O171" s="85">
        <f t="shared" si="13"/>
        <v>0</v>
      </c>
      <c r="P171" s="20"/>
    </row>
    <row r="172" spans="1:16" x14ac:dyDescent="0.2">
      <c r="A172" s="74">
        <v>148</v>
      </c>
      <c r="B172" s="49"/>
      <c r="C172" s="50"/>
      <c r="D172" s="51"/>
      <c r="E172" s="51"/>
      <c r="F172" s="51"/>
      <c r="G172" s="60" t="str">
        <f t="shared" si="14"/>
        <v/>
      </c>
      <c r="H172" s="60" t="str">
        <f t="shared" si="15"/>
        <v/>
      </c>
      <c r="I172" s="60" t="str">
        <f t="shared" si="15"/>
        <v/>
      </c>
      <c r="J172" s="60" t="str">
        <f t="shared" si="15"/>
        <v/>
      </c>
      <c r="K172" s="60" t="str">
        <f t="shared" si="15"/>
        <v/>
      </c>
      <c r="L172" s="60" t="str">
        <f t="shared" si="15"/>
        <v/>
      </c>
      <c r="M172" s="60" t="str">
        <f t="shared" si="15"/>
        <v/>
      </c>
      <c r="N172" s="60" t="str">
        <f t="shared" si="15"/>
        <v/>
      </c>
      <c r="O172" s="85">
        <f t="shared" si="13"/>
        <v>0</v>
      </c>
      <c r="P172" s="20"/>
    </row>
    <row r="173" spans="1:16" x14ac:dyDescent="0.2">
      <c r="A173" s="74">
        <v>149</v>
      </c>
      <c r="B173" s="49"/>
      <c r="C173" s="50"/>
      <c r="D173" s="51"/>
      <c r="E173" s="51"/>
      <c r="F173" s="51"/>
      <c r="G173" s="60" t="str">
        <f t="shared" si="14"/>
        <v/>
      </c>
      <c r="H173" s="60" t="str">
        <f t="shared" si="15"/>
        <v/>
      </c>
      <c r="I173" s="60" t="str">
        <f t="shared" si="15"/>
        <v/>
      </c>
      <c r="J173" s="60" t="str">
        <f t="shared" si="15"/>
        <v/>
      </c>
      <c r="K173" s="60" t="str">
        <f t="shared" si="15"/>
        <v/>
      </c>
      <c r="L173" s="60" t="str">
        <f t="shared" si="15"/>
        <v/>
      </c>
      <c r="M173" s="60" t="str">
        <f t="shared" si="15"/>
        <v/>
      </c>
      <c r="N173" s="60" t="str">
        <f t="shared" si="15"/>
        <v/>
      </c>
      <c r="O173" s="85">
        <f t="shared" si="13"/>
        <v>0</v>
      </c>
      <c r="P173" s="20"/>
    </row>
    <row r="174" spans="1:16" x14ac:dyDescent="0.2">
      <c r="A174" s="74">
        <v>150</v>
      </c>
      <c r="B174" s="52"/>
      <c r="C174" s="53"/>
      <c r="D174" s="54"/>
      <c r="E174" s="54"/>
      <c r="F174" s="54"/>
      <c r="G174" s="61" t="str">
        <f t="shared" si="14"/>
        <v/>
      </c>
      <c r="H174" s="61" t="str">
        <f t="shared" si="15"/>
        <v/>
      </c>
      <c r="I174" s="61" t="str">
        <f t="shared" si="15"/>
        <v/>
      </c>
      <c r="J174" s="61" t="str">
        <f t="shared" si="15"/>
        <v/>
      </c>
      <c r="K174" s="61" t="str">
        <f t="shared" si="15"/>
        <v/>
      </c>
      <c r="L174" s="61" t="str">
        <f t="shared" si="15"/>
        <v/>
      </c>
      <c r="M174" s="61" t="str">
        <f t="shared" si="15"/>
        <v/>
      </c>
      <c r="N174" s="61" t="str">
        <f t="shared" si="15"/>
        <v/>
      </c>
      <c r="O174" s="86">
        <f t="shared" si="13"/>
        <v>0</v>
      </c>
      <c r="P174" s="20"/>
    </row>
    <row r="175" spans="1:16" x14ac:dyDescent="0.2">
      <c r="A175" s="74"/>
      <c r="B175" s="20"/>
      <c r="C175" s="20"/>
      <c r="D175" s="21"/>
      <c r="E175" s="20"/>
      <c r="F175" s="20"/>
      <c r="G175" s="21"/>
      <c r="H175" s="21"/>
      <c r="I175" s="21"/>
      <c r="J175" s="21"/>
      <c r="K175" s="21"/>
      <c r="L175" s="21"/>
      <c r="M175" s="21"/>
      <c r="N175" s="21"/>
      <c r="O175" s="21"/>
      <c r="P175" s="20"/>
    </row>
  </sheetData>
  <sheetProtection sheet="1" objects="1" scenarios="1"/>
  <mergeCells count="7">
    <mergeCell ref="I18:O18"/>
    <mergeCell ref="C2:G2"/>
    <mergeCell ref="K2:K5"/>
    <mergeCell ref="L2:O5"/>
    <mergeCell ref="C3:G3"/>
    <mergeCell ref="C4:G4"/>
    <mergeCell ref="C5:G5"/>
  </mergeCells>
  <conditionalFormatting sqref="B9">
    <cfRule type="expression" dxfId="69" priority="11" stopIfTrue="1">
      <formula>(C9="")</formula>
    </cfRule>
  </conditionalFormatting>
  <conditionalFormatting sqref="B10">
    <cfRule type="expression" dxfId="68" priority="1" stopIfTrue="1">
      <formula>AND(valRegion&lt;&gt;"KEINE",C10="")</formula>
    </cfRule>
  </conditionalFormatting>
  <conditionalFormatting sqref="B13:B16">
    <cfRule type="expression" dxfId="67" priority="9" stopIfTrue="1">
      <formula>(C13="")</formula>
    </cfRule>
  </conditionalFormatting>
  <conditionalFormatting sqref="D25:E174">
    <cfRule type="expression" dxfId="66" priority="17" stopIfTrue="1">
      <formula>(AND($D25="",$B25&lt;&gt;""))</formula>
    </cfRule>
  </conditionalFormatting>
  <conditionalFormatting sqref="K2">
    <cfRule type="expression" dxfId="65" priority="14" stopIfTrue="1">
      <formula>(K1=0)</formula>
    </cfRule>
    <cfRule type="expression" dxfId="64" priority="15" stopIfTrue="1">
      <formula>(K1=1)</formula>
    </cfRule>
    <cfRule type="expression" dxfId="63" priority="16" stopIfTrue="1">
      <formula>(K1&gt;1)</formula>
    </cfRule>
  </conditionalFormatting>
  <dataValidations count="2">
    <dataValidation allowBlank="1" showInputMessage="1" showErrorMessage="1" sqref="F25:F174" xr:uid="{00000000-0002-0000-0100-000000000000}"/>
    <dataValidation type="list" allowBlank="1" showInputMessage="1" showErrorMessage="1" sqref="E25:E174" xr:uid="{00000000-0002-0000-0100-000001000000}">
      <formula1>lstK</formula1>
    </dataValidation>
  </dataValidations>
  <printOptions gridLines="1"/>
  <pageMargins left="0.59055118110236227" right="0.59055118110236227" top="0.59055118110236227" bottom="0.59055118110236227" header="0.51181102362204722" footer="0.43307086614173229"/>
  <pageSetup paperSize="9" scale="85" fitToHeight="0" orientation="landscape" r:id="rId1"/>
  <headerFooter alignWithMargins="0">
    <oddFooter>&amp;L&amp;8&amp;F / &amp;D&amp;C&amp;8&amp;A&amp;R&amp;8&amp;P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>
    <pageSetUpPr fitToPage="1"/>
  </sheetPr>
  <dimension ref="A1:P175"/>
  <sheetViews>
    <sheetView showGridLines="0" zoomScaleNormal="100" workbookViewId="0"/>
  </sheetViews>
  <sheetFormatPr baseColWidth="10" defaultColWidth="7" defaultRowHeight="12.75" x14ac:dyDescent="0.2"/>
  <cols>
    <col min="1" max="1" width="5.7109375" style="77" customWidth="1"/>
    <col min="2" max="3" width="25.7109375" style="23" customWidth="1"/>
    <col min="4" max="4" width="6.7109375" style="55" customWidth="1"/>
    <col min="5" max="5" width="6.7109375" style="23" customWidth="1"/>
    <col min="6" max="6" width="7.7109375" style="23" bestFit="1" customWidth="1"/>
    <col min="7" max="14" width="7.7109375" style="55" customWidth="1"/>
    <col min="15" max="15" width="15.7109375" style="56" customWidth="1"/>
    <col min="16" max="16" width="2.7109375" style="23" customWidth="1"/>
    <col min="17" max="16384" width="7" style="23"/>
  </cols>
  <sheetData>
    <row r="1" spans="1:16" x14ac:dyDescent="0.2">
      <c r="A1" s="74"/>
      <c r="B1" s="20"/>
      <c r="C1" s="20"/>
      <c r="D1" s="21"/>
      <c r="E1" s="20"/>
      <c r="F1" s="20"/>
      <c r="G1" s="21"/>
      <c r="H1" s="21"/>
      <c r="I1" s="21"/>
      <c r="J1" s="21"/>
      <c r="K1" s="73">
        <f>IF(C9="",10000,0) + IF(C10="",1000,0) + IF(C13="",100,0)</f>
        <v>11100</v>
      </c>
      <c r="L1" s="21"/>
      <c r="M1" s="21"/>
      <c r="N1" s="21"/>
      <c r="O1" s="22"/>
      <c r="P1" s="20"/>
    </row>
    <row r="2" spans="1:16" ht="18" customHeight="1" x14ac:dyDescent="0.2">
      <c r="A2" s="74"/>
      <c r="B2" s="78" t="s">
        <v>9</v>
      </c>
      <c r="C2" s="226" t="str">
        <f>valMDTitle &amp; " " &amp; valMDYear</f>
        <v>KSTV Jugendturntage 2026</v>
      </c>
      <c r="D2" s="227"/>
      <c r="E2" s="227"/>
      <c r="F2" s="227"/>
      <c r="G2" s="228"/>
      <c r="H2" s="21"/>
      <c r="I2" s="21"/>
      <c r="J2" s="21"/>
      <c r="K2" s="229" t="s">
        <v>35</v>
      </c>
      <c r="L2" s="232" t="str">
        <f>IF(C9="","Verein noch nicht erfasst! (=&gt; Übersicht)"&amp; CHAR(10),"") &amp; IF(AND(valRegion&lt;&gt;"KEINE",C10=""),valRegion &amp; " noch nicht erfasst! (=&gt; Übersicht)"&amp; CHAR(10),"") &amp; IF(C13="","Leiter noch nicht erfasst!"&amp; CHAR(10),"")</f>
        <v xml:space="preserve">Verein noch nicht erfasst! (=&gt; Übersicht)
Bezirk noch nicht erfasst! (=&gt; Übersicht)
Leiter noch nicht erfasst!
</v>
      </c>
      <c r="M2" s="233"/>
      <c r="N2" s="233"/>
      <c r="O2" s="234"/>
      <c r="P2" s="20"/>
    </row>
    <row r="3" spans="1:16" ht="18" x14ac:dyDescent="0.2">
      <c r="A3" s="74"/>
      <c r="B3" s="79" t="s">
        <v>4</v>
      </c>
      <c r="C3" s="226" t="str">
        <f>valMDCity</f>
        <v>Einsiedeln</v>
      </c>
      <c r="D3" s="227"/>
      <c r="E3" s="227"/>
      <c r="F3" s="227"/>
      <c r="G3" s="228"/>
      <c r="H3" s="21"/>
      <c r="I3" s="21"/>
      <c r="J3" s="21"/>
      <c r="K3" s="230"/>
      <c r="L3" s="235"/>
      <c r="M3" s="236"/>
      <c r="N3" s="236"/>
      <c r="O3" s="237"/>
      <c r="P3" s="20"/>
    </row>
    <row r="4" spans="1:16" ht="18" x14ac:dyDescent="0.2">
      <c r="A4" s="74"/>
      <c r="B4" s="79" t="s">
        <v>8</v>
      </c>
      <c r="C4" s="226" t="str">
        <f>valMDDate</f>
        <v>Sa/So, 5./6. September 2026</v>
      </c>
      <c r="D4" s="227"/>
      <c r="E4" s="227"/>
      <c r="F4" s="227"/>
      <c r="G4" s="228"/>
      <c r="H4" s="21"/>
      <c r="I4" s="21"/>
      <c r="J4" s="21"/>
      <c r="K4" s="230"/>
      <c r="L4" s="235"/>
      <c r="M4" s="236"/>
      <c r="N4" s="236"/>
      <c r="O4" s="237"/>
      <c r="P4" s="20"/>
    </row>
    <row r="5" spans="1:16" ht="18" x14ac:dyDescent="0.2">
      <c r="A5" s="74"/>
      <c r="B5" s="80" t="s">
        <v>10</v>
      </c>
      <c r="C5" s="226" t="str">
        <f>valMDOrg</f>
        <v>STV Einsiedeln</v>
      </c>
      <c r="D5" s="227"/>
      <c r="E5" s="227"/>
      <c r="F5" s="227"/>
      <c r="G5" s="228"/>
      <c r="H5" s="21"/>
      <c r="I5" s="21"/>
      <c r="J5" s="21"/>
      <c r="K5" s="231"/>
      <c r="L5" s="238"/>
      <c r="M5" s="239"/>
      <c r="N5" s="239"/>
      <c r="O5" s="240"/>
      <c r="P5" s="20"/>
    </row>
    <row r="6" spans="1:16" x14ac:dyDescent="0.2">
      <c r="A6" s="74"/>
      <c r="B6" s="20"/>
      <c r="C6" s="20"/>
      <c r="D6" s="21"/>
      <c r="E6" s="20"/>
      <c r="F6" s="20"/>
      <c r="G6" s="21"/>
      <c r="H6" s="21"/>
      <c r="I6" s="21"/>
      <c r="J6" s="21"/>
      <c r="K6" s="21"/>
      <c r="L6" s="21"/>
      <c r="M6" s="21"/>
      <c r="N6" s="21"/>
      <c r="O6" s="22"/>
      <c r="P6" s="20"/>
    </row>
    <row r="7" spans="1:16" s="32" customFormat="1" ht="18.75" x14ac:dyDescent="0.2">
      <c r="A7" s="30"/>
      <c r="B7" s="81" t="s">
        <v>40</v>
      </c>
      <c r="C7" s="81"/>
      <c r="D7" s="81"/>
      <c r="E7" s="81"/>
      <c r="F7" s="81"/>
      <c r="G7" s="82"/>
      <c r="H7" s="81" t="str">
        <f>'Geräteturnen Turnerinnen'!$H$7</f>
        <v>Sa, 5. September 2026</v>
      </c>
      <c r="I7" s="82"/>
      <c r="J7" s="82"/>
      <c r="K7" s="82"/>
      <c r="L7" s="82"/>
      <c r="M7" s="82"/>
      <c r="N7" s="82"/>
      <c r="O7" s="83"/>
      <c r="P7" s="30"/>
    </row>
    <row r="8" spans="1:16" x14ac:dyDescent="0.2">
      <c r="A8" s="74"/>
      <c r="B8" s="20"/>
      <c r="C8" s="20"/>
      <c r="D8" s="21"/>
      <c r="E8" s="20"/>
      <c r="F8" s="20"/>
      <c r="G8" s="21"/>
      <c r="H8" s="21"/>
      <c r="I8" s="21"/>
      <c r="J8" s="21"/>
      <c r="K8" s="21"/>
      <c r="L8" s="21"/>
      <c r="M8" s="21"/>
      <c r="N8" s="21"/>
      <c r="O8" s="22"/>
      <c r="P8" s="20"/>
    </row>
    <row r="9" spans="1:16" s="2" customFormat="1" ht="12" customHeight="1" x14ac:dyDescent="0.2">
      <c r="A9" s="75"/>
      <c r="B9" s="19" t="str">
        <f>Übersicht!B9</f>
        <v>Verein</v>
      </c>
      <c r="C9" s="117" t="str">
        <f>IF(Übersicht!C9="","",Übersicht!C9)</f>
        <v/>
      </c>
      <c r="D9" s="26"/>
      <c r="E9" s="26"/>
      <c r="F9" s="26"/>
      <c r="G9" s="26"/>
      <c r="H9" s="26"/>
      <c r="I9" s="26"/>
      <c r="J9" s="26"/>
      <c r="K9" s="26"/>
      <c r="L9" s="25"/>
      <c r="M9" s="25"/>
      <c r="N9" s="28"/>
      <c r="O9" s="29"/>
      <c r="P9" s="27"/>
    </row>
    <row r="10" spans="1:16" s="2" customFormat="1" ht="12" customHeight="1" x14ac:dyDescent="0.2">
      <c r="A10" s="75"/>
      <c r="B10" s="19" t="str">
        <f>Übersicht!B10</f>
        <v>Bezirk</v>
      </c>
      <c r="C10" s="117" t="str">
        <f>IF(Übersicht!C10="","",Übersicht!C10)</f>
        <v/>
      </c>
      <c r="D10" s="26"/>
      <c r="E10" s="26"/>
      <c r="F10" s="26"/>
      <c r="G10" s="26"/>
      <c r="H10" s="26"/>
      <c r="I10" s="26"/>
      <c r="J10" s="26"/>
      <c r="K10" s="26"/>
      <c r="L10" s="25"/>
      <c r="M10" s="25"/>
      <c r="N10" s="28"/>
      <c r="O10" s="29"/>
      <c r="P10" s="27"/>
    </row>
    <row r="11" spans="1:16" s="2" customFormat="1" ht="12" customHeight="1" x14ac:dyDescent="0.2">
      <c r="A11" s="75"/>
      <c r="B11" s="25"/>
      <c r="C11" s="25"/>
      <c r="D11" s="26"/>
      <c r="E11" s="26"/>
      <c r="F11" s="26"/>
      <c r="G11" s="26"/>
      <c r="H11" s="26"/>
      <c r="I11" s="26"/>
      <c r="J11" s="26"/>
      <c r="K11" s="26"/>
      <c r="L11" s="25"/>
      <c r="M11" s="25"/>
      <c r="N11" s="28"/>
      <c r="O11" s="29"/>
      <c r="P11" s="27"/>
    </row>
    <row r="12" spans="1:16" s="2" customFormat="1" ht="12" customHeight="1" x14ac:dyDescent="0.2">
      <c r="A12" s="75"/>
      <c r="B12" s="36" t="s">
        <v>38</v>
      </c>
      <c r="C12" s="34"/>
      <c r="D12" s="26"/>
      <c r="E12" s="104" t="str">
        <f>IF(valGeTuWR= "JA","Meldung Wetungsrichter in separater Mappe","")</f>
        <v>Meldung Wetungsrichter in separater Mappe</v>
      </c>
      <c r="F12" s="105"/>
      <c r="G12" s="105"/>
      <c r="H12" s="105"/>
      <c r="I12" s="105"/>
      <c r="J12" s="106"/>
      <c r="K12" s="105"/>
      <c r="L12" s="105"/>
      <c r="M12" s="105"/>
      <c r="N12" s="107"/>
      <c r="O12" s="108"/>
      <c r="P12" s="27"/>
    </row>
    <row r="13" spans="1:16" s="2" customFormat="1" ht="12" customHeight="1" x14ac:dyDescent="0.2">
      <c r="A13" s="75"/>
      <c r="B13" s="57" t="s">
        <v>1</v>
      </c>
      <c r="C13" s="38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8"/>
      <c r="O13" s="29"/>
      <c r="P13" s="27"/>
    </row>
    <row r="14" spans="1:16" s="2" customFormat="1" ht="12" customHeight="1" x14ac:dyDescent="0.2">
      <c r="A14" s="75"/>
      <c r="B14" s="57" t="s">
        <v>0</v>
      </c>
      <c r="C14" s="38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8"/>
      <c r="O14" s="29"/>
      <c r="P14" s="27"/>
    </row>
    <row r="15" spans="1:16" s="2" customFormat="1" ht="12" customHeight="1" x14ac:dyDescent="0.2">
      <c r="A15" s="75"/>
      <c r="B15" s="57" t="s">
        <v>29</v>
      </c>
      <c r="C15" s="38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8"/>
      <c r="O15" s="29"/>
      <c r="P15" s="27"/>
    </row>
    <row r="16" spans="1:16" s="2" customFormat="1" ht="12" customHeight="1" x14ac:dyDescent="0.2">
      <c r="A16" s="75"/>
      <c r="B16" s="57" t="s">
        <v>52</v>
      </c>
      <c r="C16" s="38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8"/>
      <c r="O16" s="29"/>
      <c r="P16" s="27"/>
    </row>
    <row r="17" spans="1:16" s="32" customFormat="1" ht="18.75" x14ac:dyDescent="0.25">
      <c r="A17" s="75"/>
      <c r="B17" s="30"/>
      <c r="C17" s="30"/>
      <c r="D17" s="70"/>
      <c r="E17" s="31"/>
      <c r="F17" s="31"/>
      <c r="G17" s="70"/>
      <c r="H17" s="70"/>
      <c r="I17" s="70"/>
      <c r="J17" s="70"/>
      <c r="K17" s="30"/>
      <c r="L17" s="68" t="s">
        <v>37</v>
      </c>
      <c r="M17" s="69" t="str">
        <f>valAnmeldeschluss</f>
        <v>Fr, 29. Mai 2026</v>
      </c>
      <c r="N17" s="71"/>
      <c r="O17" s="72"/>
      <c r="P17" s="31"/>
    </row>
    <row r="18" spans="1:16" s="32" customFormat="1" ht="18.75" x14ac:dyDescent="0.2">
      <c r="A18" s="75"/>
      <c r="B18" s="58" t="s">
        <v>36</v>
      </c>
      <c r="C18" s="64"/>
      <c r="D18" s="63"/>
      <c r="E18" s="65"/>
      <c r="F18" s="65"/>
      <c r="G18" s="63"/>
      <c r="H18" s="66"/>
      <c r="I18" s="93" t="str">
        <f>HYPERLINK(valMailTo)</f>
        <v>jugend@kstv.ch</v>
      </c>
      <c r="J18" s="94"/>
      <c r="K18" s="94"/>
      <c r="L18" s="94"/>
      <c r="M18" s="94"/>
      <c r="N18" s="94"/>
      <c r="O18" s="95"/>
      <c r="P18" s="31"/>
    </row>
    <row r="19" spans="1:16" x14ac:dyDescent="0.2">
      <c r="A19" s="74"/>
      <c r="B19" s="20"/>
      <c r="C19" s="20"/>
      <c r="D19" s="21"/>
      <c r="E19" s="20"/>
      <c r="F19" s="20"/>
      <c r="G19" s="21"/>
      <c r="H19" s="21"/>
      <c r="I19" s="21"/>
      <c r="J19" s="21"/>
      <c r="K19" s="21"/>
      <c r="L19" s="21"/>
      <c r="M19" s="21"/>
      <c r="N19" s="21"/>
      <c r="O19" s="22"/>
      <c r="P19" s="20"/>
    </row>
    <row r="20" spans="1:16" s="43" customFormat="1" ht="12" customHeight="1" x14ac:dyDescent="0.2">
      <c r="A20" s="76"/>
      <c r="B20" s="20"/>
      <c r="C20" s="20"/>
      <c r="D20" s="40"/>
      <c r="E20" s="20"/>
      <c r="F20" s="41"/>
      <c r="G20" s="42"/>
      <c r="H20" s="42"/>
      <c r="I20" s="42"/>
      <c r="J20" s="42"/>
      <c r="K20" s="42"/>
      <c r="L20" s="42"/>
      <c r="M20" s="42"/>
      <c r="N20" s="42"/>
      <c r="O20" s="41"/>
      <c r="P20" s="27"/>
    </row>
    <row r="21" spans="1:16" s="43" customFormat="1" ht="12" customHeight="1" x14ac:dyDescent="0.2">
      <c r="A21" s="76"/>
      <c r="B21" s="20"/>
      <c r="C21" s="20"/>
      <c r="D21" s="40"/>
      <c r="E21" s="20"/>
      <c r="F21" s="41"/>
      <c r="G21" s="42"/>
      <c r="H21" s="42"/>
      <c r="I21" s="42"/>
      <c r="J21" s="42"/>
      <c r="K21" s="42"/>
      <c r="L21" s="42"/>
      <c r="M21" s="42"/>
      <c r="N21" s="42"/>
      <c r="O21" s="41"/>
      <c r="P21" s="27"/>
    </row>
    <row r="22" spans="1:16" s="2" customFormat="1" ht="12" customHeight="1" x14ac:dyDescent="0.2">
      <c r="A22" s="75"/>
      <c r="B22" s="20"/>
      <c r="C22" s="20"/>
      <c r="D22" s="25"/>
      <c r="E22" s="20"/>
      <c r="F22" s="28" t="s">
        <v>2</v>
      </c>
      <c r="G22" s="44">
        <f t="shared" ref="G22:N22" ca="1" si="0">IF(G24&lt;&gt;"",COUNTIF(G25:G174,"X"),"")</f>
        <v>0</v>
      </c>
      <c r="H22" s="44">
        <f t="shared" ca="1" si="0"/>
        <v>0</v>
      </c>
      <c r="I22" s="44">
        <f t="shared" ca="1" si="0"/>
        <v>0</v>
      </c>
      <c r="J22" s="44">
        <f t="shared" ca="1" si="0"/>
        <v>0</v>
      </c>
      <c r="K22" s="44" t="str">
        <f t="shared" ca="1" si="0"/>
        <v/>
      </c>
      <c r="L22" s="44" t="str">
        <f t="shared" ca="1" si="0"/>
        <v/>
      </c>
      <c r="M22" s="44" t="str">
        <f t="shared" ca="1" si="0"/>
        <v/>
      </c>
      <c r="N22" s="44" t="str">
        <f t="shared" ca="1" si="0"/>
        <v/>
      </c>
      <c r="O22" s="90">
        <f ca="1">SUM(G22:N22)</f>
        <v>0</v>
      </c>
      <c r="P22" s="25"/>
    </row>
    <row r="23" spans="1:16" ht="12" customHeight="1" x14ac:dyDescent="0.2">
      <c r="A23" s="74"/>
      <c r="B23" s="20"/>
      <c r="C23" s="20"/>
      <c r="D23" s="20"/>
      <c r="E23" s="20"/>
      <c r="F23" s="28" t="s">
        <v>3</v>
      </c>
      <c r="G23" s="45">
        <f t="shared" ref="G23:N23" ca="1" si="1">IFERROR(VLOOKUP(G$24,rngKategorienGeTu,7,FALSE),"")</f>
        <v>20</v>
      </c>
      <c r="H23" s="45">
        <f t="shared" ca="1" si="1"/>
        <v>20</v>
      </c>
      <c r="I23" s="45">
        <f t="shared" ca="1" si="1"/>
        <v>20</v>
      </c>
      <c r="J23" s="45">
        <f t="shared" ca="1" si="1"/>
        <v>20</v>
      </c>
      <c r="K23" s="45" t="str">
        <f t="shared" ca="1" si="1"/>
        <v/>
      </c>
      <c r="L23" s="45" t="str">
        <f t="shared" ca="1" si="1"/>
        <v/>
      </c>
      <c r="M23" s="45" t="str">
        <f t="shared" ca="1" si="1"/>
        <v/>
      </c>
      <c r="N23" s="45" t="str">
        <f t="shared" ca="1" si="1"/>
        <v/>
      </c>
      <c r="O23" s="90">
        <f>SUM(O25:O174)</f>
        <v>0</v>
      </c>
      <c r="P23" s="20"/>
    </row>
    <row r="24" spans="1:16" s="2" customFormat="1" ht="12" customHeight="1" x14ac:dyDescent="0.2">
      <c r="A24" s="74"/>
      <c r="B24" s="19" t="s">
        <v>1</v>
      </c>
      <c r="C24" s="19" t="s">
        <v>0</v>
      </c>
      <c r="D24" s="39" t="s">
        <v>5</v>
      </c>
      <c r="E24" s="67" t="s">
        <v>47</v>
      </c>
      <c r="F24" s="67" t="str">
        <f>IF(valGrpIncl="JA","Team","")</f>
        <v>Team</v>
      </c>
      <c r="G24" s="39" t="str">
        <f t="shared" ref="G24:M24" ca="1" si="2">IF(VLOOKUP(INDIRECT("Settings!D" &amp; COLUMN()+33),rngKategorienGeTu,6,FALSE)="JA",INDIRECT("Settings!D" &amp; COLUMN()+33),"")</f>
        <v>K1</v>
      </c>
      <c r="H24" s="39" t="str">
        <f t="shared" ca="1" si="2"/>
        <v>K2</v>
      </c>
      <c r="I24" s="39" t="str">
        <f t="shared" ca="1" si="2"/>
        <v>K3</v>
      </c>
      <c r="J24" s="39" t="str">
        <f t="shared" ca="1" si="2"/>
        <v>K4</v>
      </c>
      <c r="K24" s="39" t="str">
        <f t="shared" ca="1" si="2"/>
        <v/>
      </c>
      <c r="L24" s="39" t="str">
        <f t="shared" ca="1" si="2"/>
        <v/>
      </c>
      <c r="M24" s="39" t="str">
        <f t="shared" ca="1" si="2"/>
        <v/>
      </c>
      <c r="N24" s="39" t="str">
        <f ca="1">IF(VLOOKUP(INDIRECT("Settings!D" &amp; COLUMN()+34),rngKategorienGeTu,6,FALSE)="JA",INDIRECT("Settings!D" &amp; COLUMN()+34),"")</f>
        <v/>
      </c>
      <c r="O24" s="39" t="s">
        <v>3</v>
      </c>
      <c r="P24" s="25"/>
    </row>
    <row r="25" spans="1:16" x14ac:dyDescent="0.2">
      <c r="A25" s="74">
        <v>1</v>
      </c>
      <c r="B25" s="46"/>
      <c r="C25" s="47"/>
      <c r="D25" s="48"/>
      <c r="E25" s="48"/>
      <c r="F25" s="48"/>
      <c r="G25" s="59" t="str">
        <f>IF($E25="","",IF($E25=G$24,"X",""))</f>
        <v/>
      </c>
      <c r="H25" s="59" t="str">
        <f t="shared" ref="H25:N40" si="3">IF($E25="","",IF($E25=H$24,"X",""))</f>
        <v/>
      </c>
      <c r="I25" s="59" t="str">
        <f t="shared" si="3"/>
        <v/>
      </c>
      <c r="J25" s="59" t="str">
        <f t="shared" si="3"/>
        <v/>
      </c>
      <c r="K25" s="59" t="str">
        <f t="shared" si="3"/>
        <v/>
      </c>
      <c r="L25" s="59" t="str">
        <f t="shared" si="3"/>
        <v/>
      </c>
      <c r="M25" s="59" t="str">
        <f t="shared" si="3"/>
        <v/>
      </c>
      <c r="N25" s="59" t="str">
        <f t="shared" si="3"/>
        <v/>
      </c>
      <c r="O25" s="84">
        <f t="shared" ref="O25:O56" si="4">IF(OR($E25="",COUNTIF($G25:$N25,"X")=0),0,IF(NOT(ISERROR(FIND(";" &amp; $C$9 &amp; ";",";" &amp; valMDFree&amp;";"))),0,INDEX($G$23:$N$23,1,MATCH("X",$G25:$N25,0))))</f>
        <v>0</v>
      </c>
      <c r="P25" s="20"/>
    </row>
    <row r="26" spans="1:16" x14ac:dyDescent="0.2">
      <c r="A26" s="74">
        <v>2</v>
      </c>
      <c r="B26" s="49"/>
      <c r="C26" s="50"/>
      <c r="D26" s="51"/>
      <c r="E26" s="51"/>
      <c r="F26" s="51"/>
      <c r="G26" s="60" t="str">
        <f t="shared" ref="G26:N57" si="5">IF($E26="","",IF($E26=G$24,"X",""))</f>
        <v/>
      </c>
      <c r="H26" s="60" t="str">
        <f t="shared" si="3"/>
        <v/>
      </c>
      <c r="I26" s="60" t="str">
        <f t="shared" si="3"/>
        <v/>
      </c>
      <c r="J26" s="60" t="str">
        <f t="shared" si="3"/>
        <v/>
      </c>
      <c r="K26" s="60" t="str">
        <f t="shared" si="3"/>
        <v/>
      </c>
      <c r="L26" s="60" t="str">
        <f t="shared" si="3"/>
        <v/>
      </c>
      <c r="M26" s="60" t="str">
        <f t="shared" si="3"/>
        <v/>
      </c>
      <c r="N26" s="60" t="str">
        <f t="shared" si="3"/>
        <v/>
      </c>
      <c r="O26" s="85">
        <f t="shared" si="4"/>
        <v>0</v>
      </c>
      <c r="P26" s="20"/>
    </row>
    <row r="27" spans="1:16" x14ac:dyDescent="0.2">
      <c r="A27" s="74">
        <v>3</v>
      </c>
      <c r="B27" s="49"/>
      <c r="C27" s="50"/>
      <c r="D27" s="51"/>
      <c r="E27" s="51" t="s">
        <v>78</v>
      </c>
      <c r="F27" s="51"/>
      <c r="G27" s="60" t="str">
        <f t="shared" si="5"/>
        <v/>
      </c>
      <c r="H27" s="60" t="str">
        <f t="shared" si="3"/>
        <v/>
      </c>
      <c r="I27" s="60" t="str">
        <f t="shared" si="3"/>
        <v/>
      </c>
      <c r="J27" s="60" t="str">
        <f t="shared" si="3"/>
        <v/>
      </c>
      <c r="K27" s="60" t="str">
        <f t="shared" si="3"/>
        <v/>
      </c>
      <c r="L27" s="60" t="str">
        <f t="shared" si="3"/>
        <v/>
      </c>
      <c r="M27" s="60" t="str">
        <f t="shared" si="3"/>
        <v/>
      </c>
      <c r="N27" s="60" t="str">
        <f t="shared" si="3"/>
        <v/>
      </c>
      <c r="O27" s="85">
        <f t="shared" si="4"/>
        <v>0</v>
      </c>
      <c r="P27" s="20"/>
    </row>
    <row r="28" spans="1:16" x14ac:dyDescent="0.2">
      <c r="A28" s="74">
        <v>4</v>
      </c>
      <c r="B28" s="49"/>
      <c r="C28" s="50"/>
      <c r="D28" s="51"/>
      <c r="E28" s="51"/>
      <c r="F28" s="51"/>
      <c r="G28" s="60" t="str">
        <f t="shared" si="5"/>
        <v/>
      </c>
      <c r="H28" s="60" t="str">
        <f t="shared" si="3"/>
        <v/>
      </c>
      <c r="I28" s="60" t="str">
        <f t="shared" si="3"/>
        <v/>
      </c>
      <c r="J28" s="60" t="str">
        <f t="shared" si="3"/>
        <v/>
      </c>
      <c r="K28" s="60" t="str">
        <f t="shared" si="3"/>
        <v/>
      </c>
      <c r="L28" s="60" t="str">
        <f t="shared" si="3"/>
        <v/>
      </c>
      <c r="M28" s="60" t="str">
        <f t="shared" si="3"/>
        <v/>
      </c>
      <c r="N28" s="60" t="str">
        <f t="shared" si="3"/>
        <v/>
      </c>
      <c r="O28" s="85">
        <f t="shared" si="4"/>
        <v>0</v>
      </c>
      <c r="P28" s="20"/>
    </row>
    <row r="29" spans="1:16" x14ac:dyDescent="0.2">
      <c r="A29" s="74">
        <v>5</v>
      </c>
      <c r="B29" s="49"/>
      <c r="C29" s="50"/>
      <c r="D29" s="51"/>
      <c r="E29" s="51"/>
      <c r="F29" s="51"/>
      <c r="G29" s="60" t="str">
        <f t="shared" si="5"/>
        <v/>
      </c>
      <c r="H29" s="60" t="str">
        <f t="shared" si="3"/>
        <v/>
      </c>
      <c r="I29" s="60" t="str">
        <f t="shared" si="3"/>
        <v/>
      </c>
      <c r="J29" s="60" t="str">
        <f t="shared" si="3"/>
        <v/>
      </c>
      <c r="K29" s="60" t="str">
        <f t="shared" si="3"/>
        <v/>
      </c>
      <c r="L29" s="60" t="str">
        <f t="shared" si="3"/>
        <v/>
      </c>
      <c r="M29" s="60" t="str">
        <f t="shared" si="3"/>
        <v/>
      </c>
      <c r="N29" s="60" t="str">
        <f t="shared" si="3"/>
        <v/>
      </c>
      <c r="O29" s="85">
        <f t="shared" si="4"/>
        <v>0</v>
      </c>
      <c r="P29" s="20"/>
    </row>
    <row r="30" spans="1:16" x14ac:dyDescent="0.2">
      <c r="A30" s="74">
        <v>6</v>
      </c>
      <c r="B30" s="49"/>
      <c r="C30" s="50"/>
      <c r="D30" s="51"/>
      <c r="E30" s="51"/>
      <c r="F30" s="51"/>
      <c r="G30" s="60" t="str">
        <f t="shared" si="5"/>
        <v/>
      </c>
      <c r="H30" s="60" t="str">
        <f t="shared" si="3"/>
        <v/>
      </c>
      <c r="I30" s="60" t="str">
        <f t="shared" si="3"/>
        <v/>
      </c>
      <c r="J30" s="60" t="str">
        <f t="shared" si="3"/>
        <v/>
      </c>
      <c r="K30" s="60" t="str">
        <f t="shared" si="3"/>
        <v/>
      </c>
      <c r="L30" s="60" t="str">
        <f t="shared" si="3"/>
        <v/>
      </c>
      <c r="M30" s="60" t="str">
        <f t="shared" si="3"/>
        <v/>
      </c>
      <c r="N30" s="60" t="str">
        <f t="shared" si="3"/>
        <v/>
      </c>
      <c r="O30" s="85">
        <f t="shared" si="4"/>
        <v>0</v>
      </c>
      <c r="P30" s="20"/>
    </row>
    <row r="31" spans="1:16" x14ac:dyDescent="0.2">
      <c r="A31" s="74">
        <v>7</v>
      </c>
      <c r="B31" s="49"/>
      <c r="C31" s="50"/>
      <c r="D31" s="51"/>
      <c r="E31" s="51"/>
      <c r="F31" s="51"/>
      <c r="G31" s="60" t="str">
        <f t="shared" si="5"/>
        <v/>
      </c>
      <c r="H31" s="60" t="str">
        <f t="shared" si="3"/>
        <v/>
      </c>
      <c r="I31" s="60" t="str">
        <f t="shared" si="3"/>
        <v/>
      </c>
      <c r="J31" s="60" t="str">
        <f t="shared" si="3"/>
        <v/>
      </c>
      <c r="K31" s="60" t="str">
        <f t="shared" si="3"/>
        <v/>
      </c>
      <c r="L31" s="60" t="str">
        <f t="shared" si="3"/>
        <v/>
      </c>
      <c r="M31" s="60" t="str">
        <f t="shared" si="3"/>
        <v/>
      </c>
      <c r="N31" s="60" t="str">
        <f t="shared" si="3"/>
        <v/>
      </c>
      <c r="O31" s="85">
        <f t="shared" si="4"/>
        <v>0</v>
      </c>
      <c r="P31" s="20"/>
    </row>
    <row r="32" spans="1:16" x14ac:dyDescent="0.2">
      <c r="A32" s="74">
        <v>8</v>
      </c>
      <c r="B32" s="49"/>
      <c r="C32" s="50"/>
      <c r="D32" s="51"/>
      <c r="E32" s="51"/>
      <c r="F32" s="51"/>
      <c r="G32" s="60" t="str">
        <f t="shared" si="5"/>
        <v/>
      </c>
      <c r="H32" s="60" t="str">
        <f t="shared" si="3"/>
        <v/>
      </c>
      <c r="I32" s="60" t="str">
        <f t="shared" si="3"/>
        <v/>
      </c>
      <c r="J32" s="60" t="str">
        <f t="shared" si="3"/>
        <v/>
      </c>
      <c r="K32" s="60" t="str">
        <f t="shared" si="3"/>
        <v/>
      </c>
      <c r="L32" s="60" t="str">
        <f t="shared" si="3"/>
        <v/>
      </c>
      <c r="M32" s="60" t="str">
        <f t="shared" si="3"/>
        <v/>
      </c>
      <c r="N32" s="60" t="str">
        <f t="shared" si="3"/>
        <v/>
      </c>
      <c r="O32" s="85">
        <f t="shared" si="4"/>
        <v>0</v>
      </c>
      <c r="P32" s="20"/>
    </row>
    <row r="33" spans="1:16" x14ac:dyDescent="0.2">
      <c r="A33" s="74">
        <v>9</v>
      </c>
      <c r="B33" s="49"/>
      <c r="C33" s="50"/>
      <c r="D33" s="51"/>
      <c r="E33" s="51"/>
      <c r="F33" s="51"/>
      <c r="G33" s="60" t="str">
        <f t="shared" si="5"/>
        <v/>
      </c>
      <c r="H33" s="60" t="str">
        <f t="shared" si="3"/>
        <v/>
      </c>
      <c r="I33" s="60" t="str">
        <f t="shared" si="3"/>
        <v/>
      </c>
      <c r="J33" s="60" t="str">
        <f t="shared" si="3"/>
        <v/>
      </c>
      <c r="K33" s="60" t="str">
        <f t="shared" si="3"/>
        <v/>
      </c>
      <c r="L33" s="60" t="str">
        <f t="shared" si="3"/>
        <v/>
      </c>
      <c r="M33" s="60" t="str">
        <f t="shared" si="3"/>
        <v/>
      </c>
      <c r="N33" s="60" t="str">
        <f t="shared" si="3"/>
        <v/>
      </c>
      <c r="O33" s="85">
        <f t="shared" si="4"/>
        <v>0</v>
      </c>
      <c r="P33" s="20"/>
    </row>
    <row r="34" spans="1:16" x14ac:dyDescent="0.2">
      <c r="A34" s="74">
        <v>10</v>
      </c>
      <c r="B34" s="49"/>
      <c r="C34" s="50"/>
      <c r="D34" s="51"/>
      <c r="E34" s="51"/>
      <c r="F34" s="51"/>
      <c r="G34" s="60" t="str">
        <f t="shared" si="5"/>
        <v/>
      </c>
      <c r="H34" s="60" t="str">
        <f t="shared" si="3"/>
        <v/>
      </c>
      <c r="I34" s="60" t="str">
        <f t="shared" si="3"/>
        <v/>
      </c>
      <c r="J34" s="60" t="str">
        <f t="shared" si="3"/>
        <v/>
      </c>
      <c r="K34" s="60" t="str">
        <f t="shared" si="3"/>
        <v/>
      </c>
      <c r="L34" s="60" t="str">
        <f t="shared" si="3"/>
        <v/>
      </c>
      <c r="M34" s="60" t="str">
        <f t="shared" si="3"/>
        <v/>
      </c>
      <c r="N34" s="60" t="str">
        <f t="shared" si="3"/>
        <v/>
      </c>
      <c r="O34" s="85">
        <f t="shared" si="4"/>
        <v>0</v>
      </c>
      <c r="P34" s="20"/>
    </row>
    <row r="35" spans="1:16" x14ac:dyDescent="0.2">
      <c r="A35" s="74">
        <v>11</v>
      </c>
      <c r="B35" s="49"/>
      <c r="C35" s="50"/>
      <c r="D35" s="51"/>
      <c r="E35" s="51"/>
      <c r="F35" s="51"/>
      <c r="G35" s="60" t="str">
        <f t="shared" si="5"/>
        <v/>
      </c>
      <c r="H35" s="60" t="str">
        <f t="shared" si="3"/>
        <v/>
      </c>
      <c r="I35" s="60" t="str">
        <f t="shared" si="3"/>
        <v/>
      </c>
      <c r="J35" s="60" t="str">
        <f t="shared" si="3"/>
        <v/>
      </c>
      <c r="K35" s="60" t="str">
        <f t="shared" si="3"/>
        <v/>
      </c>
      <c r="L35" s="60" t="str">
        <f t="shared" si="3"/>
        <v/>
      </c>
      <c r="M35" s="60" t="str">
        <f t="shared" si="3"/>
        <v/>
      </c>
      <c r="N35" s="60" t="str">
        <f t="shared" si="3"/>
        <v/>
      </c>
      <c r="O35" s="85">
        <f t="shared" si="4"/>
        <v>0</v>
      </c>
      <c r="P35" s="20"/>
    </row>
    <row r="36" spans="1:16" x14ac:dyDescent="0.2">
      <c r="A36" s="74">
        <v>12</v>
      </c>
      <c r="B36" s="49"/>
      <c r="C36" s="50"/>
      <c r="D36" s="51"/>
      <c r="E36" s="51"/>
      <c r="F36" s="51"/>
      <c r="G36" s="60" t="str">
        <f t="shared" si="5"/>
        <v/>
      </c>
      <c r="H36" s="60" t="str">
        <f t="shared" si="3"/>
        <v/>
      </c>
      <c r="I36" s="60" t="str">
        <f t="shared" si="3"/>
        <v/>
      </c>
      <c r="J36" s="60" t="str">
        <f t="shared" si="3"/>
        <v/>
      </c>
      <c r="K36" s="60" t="str">
        <f t="shared" si="3"/>
        <v/>
      </c>
      <c r="L36" s="60" t="str">
        <f t="shared" si="3"/>
        <v/>
      </c>
      <c r="M36" s="60" t="str">
        <f t="shared" si="3"/>
        <v/>
      </c>
      <c r="N36" s="60" t="str">
        <f t="shared" si="3"/>
        <v/>
      </c>
      <c r="O36" s="85">
        <f t="shared" si="4"/>
        <v>0</v>
      </c>
      <c r="P36" s="20"/>
    </row>
    <row r="37" spans="1:16" x14ac:dyDescent="0.2">
      <c r="A37" s="74">
        <v>13</v>
      </c>
      <c r="B37" s="49"/>
      <c r="C37" s="50"/>
      <c r="D37" s="51"/>
      <c r="E37" s="51"/>
      <c r="F37" s="51"/>
      <c r="G37" s="60" t="str">
        <f t="shared" si="5"/>
        <v/>
      </c>
      <c r="H37" s="60" t="str">
        <f t="shared" si="3"/>
        <v/>
      </c>
      <c r="I37" s="60" t="str">
        <f t="shared" si="3"/>
        <v/>
      </c>
      <c r="J37" s="60" t="str">
        <f t="shared" si="3"/>
        <v/>
      </c>
      <c r="K37" s="60" t="str">
        <f t="shared" si="3"/>
        <v/>
      </c>
      <c r="L37" s="60" t="str">
        <f t="shared" si="3"/>
        <v/>
      </c>
      <c r="M37" s="60" t="str">
        <f t="shared" si="3"/>
        <v/>
      </c>
      <c r="N37" s="60" t="str">
        <f t="shared" si="3"/>
        <v/>
      </c>
      <c r="O37" s="85">
        <f t="shared" si="4"/>
        <v>0</v>
      </c>
      <c r="P37" s="20"/>
    </row>
    <row r="38" spans="1:16" x14ac:dyDescent="0.2">
      <c r="A38" s="74">
        <v>14</v>
      </c>
      <c r="B38" s="49"/>
      <c r="C38" s="50"/>
      <c r="D38" s="51"/>
      <c r="E38" s="51"/>
      <c r="F38" s="51"/>
      <c r="G38" s="60" t="str">
        <f t="shared" si="5"/>
        <v/>
      </c>
      <c r="H38" s="60" t="str">
        <f t="shared" si="3"/>
        <v/>
      </c>
      <c r="I38" s="60" t="str">
        <f t="shared" si="3"/>
        <v/>
      </c>
      <c r="J38" s="60" t="str">
        <f t="shared" si="3"/>
        <v/>
      </c>
      <c r="K38" s="60" t="str">
        <f t="shared" si="3"/>
        <v/>
      </c>
      <c r="L38" s="60" t="str">
        <f t="shared" si="3"/>
        <v/>
      </c>
      <c r="M38" s="60" t="str">
        <f t="shared" si="3"/>
        <v/>
      </c>
      <c r="N38" s="60" t="str">
        <f t="shared" si="3"/>
        <v/>
      </c>
      <c r="O38" s="85">
        <f t="shared" si="4"/>
        <v>0</v>
      </c>
      <c r="P38" s="20"/>
    </row>
    <row r="39" spans="1:16" x14ac:dyDescent="0.2">
      <c r="A39" s="74">
        <v>15</v>
      </c>
      <c r="B39" s="49"/>
      <c r="C39" s="50"/>
      <c r="D39" s="51"/>
      <c r="E39" s="51"/>
      <c r="F39" s="51"/>
      <c r="G39" s="60" t="str">
        <f t="shared" si="5"/>
        <v/>
      </c>
      <c r="H39" s="60" t="str">
        <f t="shared" si="3"/>
        <v/>
      </c>
      <c r="I39" s="60" t="str">
        <f t="shared" si="3"/>
        <v/>
      </c>
      <c r="J39" s="60" t="str">
        <f t="shared" si="3"/>
        <v/>
      </c>
      <c r="K39" s="60" t="str">
        <f t="shared" si="3"/>
        <v/>
      </c>
      <c r="L39" s="60" t="str">
        <f t="shared" si="3"/>
        <v/>
      </c>
      <c r="M39" s="60" t="str">
        <f t="shared" si="3"/>
        <v/>
      </c>
      <c r="N39" s="60" t="str">
        <f t="shared" si="3"/>
        <v/>
      </c>
      <c r="O39" s="85">
        <f t="shared" si="4"/>
        <v>0</v>
      </c>
      <c r="P39" s="20"/>
    </row>
    <row r="40" spans="1:16" x14ac:dyDescent="0.2">
      <c r="A40" s="74">
        <v>16</v>
      </c>
      <c r="B40" s="49"/>
      <c r="C40" s="50"/>
      <c r="D40" s="51"/>
      <c r="E40" s="51"/>
      <c r="F40" s="51"/>
      <c r="G40" s="60" t="str">
        <f t="shared" si="5"/>
        <v/>
      </c>
      <c r="H40" s="60" t="str">
        <f t="shared" si="3"/>
        <v/>
      </c>
      <c r="I40" s="60" t="str">
        <f t="shared" si="3"/>
        <v/>
      </c>
      <c r="J40" s="60" t="str">
        <f t="shared" si="3"/>
        <v/>
      </c>
      <c r="K40" s="60" t="str">
        <f t="shared" si="3"/>
        <v/>
      </c>
      <c r="L40" s="60" t="str">
        <f t="shared" si="3"/>
        <v/>
      </c>
      <c r="M40" s="60" t="str">
        <f t="shared" si="3"/>
        <v/>
      </c>
      <c r="N40" s="60" t="str">
        <f t="shared" si="3"/>
        <v/>
      </c>
      <c r="O40" s="85">
        <f t="shared" si="4"/>
        <v>0</v>
      </c>
      <c r="P40" s="20"/>
    </row>
    <row r="41" spans="1:16" x14ac:dyDescent="0.2">
      <c r="A41" s="74">
        <v>17</v>
      </c>
      <c r="B41" s="49"/>
      <c r="C41" s="50"/>
      <c r="D41" s="51"/>
      <c r="E41" s="51"/>
      <c r="F41" s="51"/>
      <c r="G41" s="60" t="str">
        <f t="shared" si="5"/>
        <v/>
      </c>
      <c r="H41" s="60" t="str">
        <f t="shared" si="5"/>
        <v/>
      </c>
      <c r="I41" s="60" t="str">
        <f t="shared" si="5"/>
        <v/>
      </c>
      <c r="J41" s="60" t="str">
        <f t="shared" si="5"/>
        <v/>
      </c>
      <c r="K41" s="60" t="str">
        <f t="shared" si="5"/>
        <v/>
      </c>
      <c r="L41" s="60" t="str">
        <f t="shared" si="5"/>
        <v/>
      </c>
      <c r="M41" s="60" t="str">
        <f t="shared" si="5"/>
        <v/>
      </c>
      <c r="N41" s="60" t="str">
        <f t="shared" si="5"/>
        <v/>
      </c>
      <c r="O41" s="85">
        <f t="shared" si="4"/>
        <v>0</v>
      </c>
      <c r="P41" s="20"/>
    </row>
    <row r="42" spans="1:16" x14ac:dyDescent="0.2">
      <c r="A42" s="74">
        <v>18</v>
      </c>
      <c r="B42" s="49"/>
      <c r="C42" s="50"/>
      <c r="D42" s="51"/>
      <c r="E42" s="51"/>
      <c r="F42" s="51"/>
      <c r="G42" s="60" t="str">
        <f t="shared" si="5"/>
        <v/>
      </c>
      <c r="H42" s="60" t="str">
        <f t="shared" si="5"/>
        <v/>
      </c>
      <c r="I42" s="60" t="str">
        <f t="shared" si="5"/>
        <v/>
      </c>
      <c r="J42" s="60" t="str">
        <f t="shared" si="5"/>
        <v/>
      </c>
      <c r="K42" s="60" t="str">
        <f t="shared" si="5"/>
        <v/>
      </c>
      <c r="L42" s="60" t="str">
        <f t="shared" si="5"/>
        <v/>
      </c>
      <c r="M42" s="60" t="str">
        <f t="shared" si="5"/>
        <v/>
      </c>
      <c r="N42" s="60" t="str">
        <f t="shared" si="5"/>
        <v/>
      </c>
      <c r="O42" s="85">
        <f t="shared" si="4"/>
        <v>0</v>
      </c>
      <c r="P42" s="20"/>
    </row>
    <row r="43" spans="1:16" x14ac:dyDescent="0.2">
      <c r="A43" s="74">
        <v>19</v>
      </c>
      <c r="B43" s="49"/>
      <c r="C43" s="50"/>
      <c r="D43" s="51"/>
      <c r="E43" s="51"/>
      <c r="F43" s="51"/>
      <c r="G43" s="60" t="str">
        <f t="shared" si="5"/>
        <v/>
      </c>
      <c r="H43" s="60" t="str">
        <f t="shared" si="5"/>
        <v/>
      </c>
      <c r="I43" s="60" t="str">
        <f t="shared" si="5"/>
        <v/>
      </c>
      <c r="J43" s="60" t="str">
        <f t="shared" si="5"/>
        <v/>
      </c>
      <c r="K43" s="60" t="str">
        <f t="shared" si="5"/>
        <v/>
      </c>
      <c r="L43" s="60" t="str">
        <f t="shared" si="5"/>
        <v/>
      </c>
      <c r="M43" s="60" t="str">
        <f t="shared" si="5"/>
        <v/>
      </c>
      <c r="N43" s="60" t="str">
        <f t="shared" si="5"/>
        <v/>
      </c>
      <c r="O43" s="85">
        <f t="shared" si="4"/>
        <v>0</v>
      </c>
      <c r="P43" s="20"/>
    </row>
    <row r="44" spans="1:16" x14ac:dyDescent="0.2">
      <c r="A44" s="74">
        <v>20</v>
      </c>
      <c r="B44" s="49"/>
      <c r="C44" s="50"/>
      <c r="D44" s="51"/>
      <c r="E44" s="51"/>
      <c r="F44" s="51"/>
      <c r="G44" s="60" t="str">
        <f t="shared" si="5"/>
        <v/>
      </c>
      <c r="H44" s="60" t="str">
        <f t="shared" si="5"/>
        <v/>
      </c>
      <c r="I44" s="60" t="str">
        <f t="shared" si="5"/>
        <v/>
      </c>
      <c r="J44" s="60" t="str">
        <f t="shared" si="5"/>
        <v/>
      </c>
      <c r="K44" s="60" t="str">
        <f t="shared" si="5"/>
        <v/>
      </c>
      <c r="L44" s="60" t="str">
        <f t="shared" si="5"/>
        <v/>
      </c>
      <c r="M44" s="60" t="str">
        <f t="shared" si="5"/>
        <v/>
      </c>
      <c r="N44" s="60" t="str">
        <f t="shared" si="5"/>
        <v/>
      </c>
      <c r="O44" s="85">
        <f t="shared" si="4"/>
        <v>0</v>
      </c>
      <c r="P44" s="20"/>
    </row>
    <row r="45" spans="1:16" x14ac:dyDescent="0.2">
      <c r="A45" s="74">
        <v>21</v>
      </c>
      <c r="B45" s="49"/>
      <c r="C45" s="50"/>
      <c r="D45" s="51"/>
      <c r="E45" s="51"/>
      <c r="F45" s="51"/>
      <c r="G45" s="60" t="str">
        <f t="shared" si="5"/>
        <v/>
      </c>
      <c r="H45" s="60" t="str">
        <f t="shared" si="5"/>
        <v/>
      </c>
      <c r="I45" s="60" t="str">
        <f t="shared" si="5"/>
        <v/>
      </c>
      <c r="J45" s="60" t="str">
        <f t="shared" si="5"/>
        <v/>
      </c>
      <c r="K45" s="60" t="str">
        <f t="shared" si="5"/>
        <v/>
      </c>
      <c r="L45" s="60" t="str">
        <f t="shared" si="5"/>
        <v/>
      </c>
      <c r="M45" s="60" t="str">
        <f t="shared" si="5"/>
        <v/>
      </c>
      <c r="N45" s="60" t="str">
        <f t="shared" si="5"/>
        <v/>
      </c>
      <c r="O45" s="85">
        <f t="shared" si="4"/>
        <v>0</v>
      </c>
      <c r="P45" s="20"/>
    </row>
    <row r="46" spans="1:16" x14ac:dyDescent="0.2">
      <c r="A46" s="74">
        <v>22</v>
      </c>
      <c r="B46" s="49"/>
      <c r="C46" s="50"/>
      <c r="D46" s="51"/>
      <c r="E46" s="51"/>
      <c r="F46" s="51"/>
      <c r="G46" s="60" t="str">
        <f t="shared" si="5"/>
        <v/>
      </c>
      <c r="H46" s="60" t="str">
        <f t="shared" si="5"/>
        <v/>
      </c>
      <c r="I46" s="60" t="str">
        <f t="shared" si="5"/>
        <v/>
      </c>
      <c r="J46" s="60" t="str">
        <f t="shared" si="5"/>
        <v/>
      </c>
      <c r="K46" s="60" t="str">
        <f t="shared" si="5"/>
        <v/>
      </c>
      <c r="L46" s="60" t="str">
        <f t="shared" si="5"/>
        <v/>
      </c>
      <c r="M46" s="60" t="str">
        <f t="shared" si="5"/>
        <v/>
      </c>
      <c r="N46" s="60" t="str">
        <f t="shared" si="5"/>
        <v/>
      </c>
      <c r="O46" s="85">
        <f t="shared" si="4"/>
        <v>0</v>
      </c>
      <c r="P46" s="20"/>
    </row>
    <row r="47" spans="1:16" x14ac:dyDescent="0.2">
      <c r="A47" s="74">
        <v>23</v>
      </c>
      <c r="B47" s="49"/>
      <c r="C47" s="50"/>
      <c r="D47" s="51"/>
      <c r="E47" s="51"/>
      <c r="F47" s="51"/>
      <c r="G47" s="60" t="str">
        <f t="shared" si="5"/>
        <v/>
      </c>
      <c r="H47" s="60" t="str">
        <f t="shared" si="5"/>
        <v/>
      </c>
      <c r="I47" s="60" t="str">
        <f t="shared" si="5"/>
        <v/>
      </c>
      <c r="J47" s="60" t="str">
        <f t="shared" si="5"/>
        <v/>
      </c>
      <c r="K47" s="60" t="str">
        <f t="shared" si="5"/>
        <v/>
      </c>
      <c r="L47" s="60" t="str">
        <f t="shared" si="5"/>
        <v/>
      </c>
      <c r="M47" s="60" t="str">
        <f t="shared" si="5"/>
        <v/>
      </c>
      <c r="N47" s="60" t="str">
        <f t="shared" si="5"/>
        <v/>
      </c>
      <c r="O47" s="85">
        <f t="shared" si="4"/>
        <v>0</v>
      </c>
      <c r="P47" s="20"/>
    </row>
    <row r="48" spans="1:16" x14ac:dyDescent="0.2">
      <c r="A48" s="74">
        <v>24</v>
      </c>
      <c r="B48" s="49"/>
      <c r="C48" s="50"/>
      <c r="D48" s="51"/>
      <c r="E48" s="51"/>
      <c r="F48" s="51"/>
      <c r="G48" s="60" t="str">
        <f t="shared" si="5"/>
        <v/>
      </c>
      <c r="H48" s="60" t="str">
        <f t="shared" si="5"/>
        <v/>
      </c>
      <c r="I48" s="60" t="str">
        <f t="shared" si="5"/>
        <v/>
      </c>
      <c r="J48" s="60" t="str">
        <f t="shared" si="5"/>
        <v/>
      </c>
      <c r="K48" s="60" t="str">
        <f t="shared" si="5"/>
        <v/>
      </c>
      <c r="L48" s="60" t="str">
        <f t="shared" si="5"/>
        <v/>
      </c>
      <c r="M48" s="60" t="str">
        <f t="shared" si="5"/>
        <v/>
      </c>
      <c r="N48" s="60" t="str">
        <f t="shared" si="5"/>
        <v/>
      </c>
      <c r="O48" s="85">
        <f t="shared" si="4"/>
        <v>0</v>
      </c>
      <c r="P48" s="20"/>
    </row>
    <row r="49" spans="1:16" x14ac:dyDescent="0.2">
      <c r="A49" s="74">
        <v>25</v>
      </c>
      <c r="B49" s="49"/>
      <c r="C49" s="50"/>
      <c r="D49" s="51"/>
      <c r="E49" s="51"/>
      <c r="F49" s="51"/>
      <c r="G49" s="60" t="str">
        <f t="shared" si="5"/>
        <v/>
      </c>
      <c r="H49" s="60" t="str">
        <f t="shared" si="5"/>
        <v/>
      </c>
      <c r="I49" s="60" t="str">
        <f t="shared" si="5"/>
        <v/>
      </c>
      <c r="J49" s="60" t="str">
        <f t="shared" si="5"/>
        <v/>
      </c>
      <c r="K49" s="60" t="str">
        <f t="shared" si="5"/>
        <v/>
      </c>
      <c r="L49" s="60" t="str">
        <f t="shared" si="5"/>
        <v/>
      </c>
      <c r="M49" s="60" t="str">
        <f t="shared" si="5"/>
        <v/>
      </c>
      <c r="N49" s="60" t="str">
        <f t="shared" si="5"/>
        <v/>
      </c>
      <c r="O49" s="85">
        <f t="shared" si="4"/>
        <v>0</v>
      </c>
      <c r="P49" s="20"/>
    </row>
    <row r="50" spans="1:16" x14ac:dyDescent="0.2">
      <c r="A50" s="74">
        <v>26</v>
      </c>
      <c r="B50" s="49"/>
      <c r="C50" s="50"/>
      <c r="D50" s="51"/>
      <c r="E50" s="51"/>
      <c r="F50" s="51"/>
      <c r="G50" s="60" t="str">
        <f t="shared" si="5"/>
        <v/>
      </c>
      <c r="H50" s="60" t="str">
        <f t="shared" si="5"/>
        <v/>
      </c>
      <c r="I50" s="60" t="str">
        <f t="shared" si="5"/>
        <v/>
      </c>
      <c r="J50" s="60" t="str">
        <f t="shared" si="5"/>
        <v/>
      </c>
      <c r="K50" s="60" t="str">
        <f t="shared" si="5"/>
        <v/>
      </c>
      <c r="L50" s="60" t="str">
        <f t="shared" si="5"/>
        <v/>
      </c>
      <c r="M50" s="60" t="str">
        <f t="shared" si="5"/>
        <v/>
      </c>
      <c r="N50" s="60" t="str">
        <f t="shared" si="5"/>
        <v/>
      </c>
      <c r="O50" s="85">
        <f t="shared" si="4"/>
        <v>0</v>
      </c>
      <c r="P50" s="20"/>
    </row>
    <row r="51" spans="1:16" x14ac:dyDescent="0.2">
      <c r="A51" s="74">
        <v>27</v>
      </c>
      <c r="B51" s="49"/>
      <c r="C51" s="50"/>
      <c r="D51" s="51"/>
      <c r="E51" s="51"/>
      <c r="F51" s="51"/>
      <c r="G51" s="60" t="str">
        <f t="shared" si="5"/>
        <v/>
      </c>
      <c r="H51" s="60" t="str">
        <f t="shared" si="5"/>
        <v/>
      </c>
      <c r="I51" s="60" t="str">
        <f t="shared" si="5"/>
        <v/>
      </c>
      <c r="J51" s="60" t="str">
        <f t="shared" si="5"/>
        <v/>
      </c>
      <c r="K51" s="60" t="str">
        <f t="shared" si="5"/>
        <v/>
      </c>
      <c r="L51" s="60" t="str">
        <f t="shared" si="5"/>
        <v/>
      </c>
      <c r="M51" s="60" t="str">
        <f t="shared" si="5"/>
        <v/>
      </c>
      <c r="N51" s="60" t="str">
        <f t="shared" si="5"/>
        <v/>
      </c>
      <c r="O51" s="85">
        <f t="shared" si="4"/>
        <v>0</v>
      </c>
      <c r="P51" s="20"/>
    </row>
    <row r="52" spans="1:16" x14ac:dyDescent="0.2">
      <c r="A52" s="74">
        <v>28</v>
      </c>
      <c r="B52" s="49"/>
      <c r="C52" s="50"/>
      <c r="D52" s="51"/>
      <c r="E52" s="51"/>
      <c r="F52" s="51"/>
      <c r="G52" s="60" t="str">
        <f t="shared" si="5"/>
        <v/>
      </c>
      <c r="H52" s="60" t="str">
        <f t="shared" si="5"/>
        <v/>
      </c>
      <c r="I52" s="60" t="str">
        <f t="shared" si="5"/>
        <v/>
      </c>
      <c r="J52" s="60" t="str">
        <f t="shared" si="5"/>
        <v/>
      </c>
      <c r="K52" s="60" t="str">
        <f t="shared" si="5"/>
        <v/>
      </c>
      <c r="L52" s="60" t="str">
        <f t="shared" si="5"/>
        <v/>
      </c>
      <c r="M52" s="60" t="str">
        <f t="shared" si="5"/>
        <v/>
      </c>
      <c r="N52" s="60" t="str">
        <f t="shared" si="5"/>
        <v/>
      </c>
      <c r="O52" s="85">
        <f t="shared" si="4"/>
        <v>0</v>
      </c>
      <c r="P52" s="20"/>
    </row>
    <row r="53" spans="1:16" x14ac:dyDescent="0.2">
      <c r="A53" s="74">
        <v>29</v>
      </c>
      <c r="B53" s="49"/>
      <c r="C53" s="50"/>
      <c r="D53" s="51"/>
      <c r="E53" s="51"/>
      <c r="F53" s="51"/>
      <c r="G53" s="60" t="str">
        <f t="shared" si="5"/>
        <v/>
      </c>
      <c r="H53" s="60" t="str">
        <f t="shared" si="5"/>
        <v/>
      </c>
      <c r="I53" s="60" t="str">
        <f t="shared" si="5"/>
        <v/>
      </c>
      <c r="J53" s="60" t="str">
        <f t="shared" si="5"/>
        <v/>
      </c>
      <c r="K53" s="60" t="str">
        <f t="shared" si="5"/>
        <v/>
      </c>
      <c r="L53" s="60" t="str">
        <f t="shared" si="5"/>
        <v/>
      </c>
      <c r="M53" s="60" t="str">
        <f t="shared" si="5"/>
        <v/>
      </c>
      <c r="N53" s="60" t="str">
        <f t="shared" si="5"/>
        <v/>
      </c>
      <c r="O53" s="85">
        <f t="shared" si="4"/>
        <v>0</v>
      </c>
      <c r="P53" s="20"/>
    </row>
    <row r="54" spans="1:16" x14ac:dyDescent="0.2">
      <c r="A54" s="74">
        <v>30</v>
      </c>
      <c r="B54" s="49"/>
      <c r="C54" s="50"/>
      <c r="D54" s="51"/>
      <c r="E54" s="51"/>
      <c r="F54" s="51"/>
      <c r="G54" s="60" t="str">
        <f t="shared" si="5"/>
        <v/>
      </c>
      <c r="H54" s="60" t="str">
        <f t="shared" si="5"/>
        <v/>
      </c>
      <c r="I54" s="60" t="str">
        <f t="shared" si="5"/>
        <v/>
      </c>
      <c r="J54" s="60" t="str">
        <f t="shared" si="5"/>
        <v/>
      </c>
      <c r="K54" s="60" t="str">
        <f t="shared" si="5"/>
        <v/>
      </c>
      <c r="L54" s="60" t="str">
        <f t="shared" si="5"/>
        <v/>
      </c>
      <c r="M54" s="60" t="str">
        <f t="shared" si="5"/>
        <v/>
      </c>
      <c r="N54" s="60" t="str">
        <f t="shared" si="5"/>
        <v/>
      </c>
      <c r="O54" s="85">
        <f t="shared" si="4"/>
        <v>0</v>
      </c>
      <c r="P54" s="20"/>
    </row>
    <row r="55" spans="1:16" x14ac:dyDescent="0.2">
      <c r="A55" s="74">
        <v>31</v>
      </c>
      <c r="B55" s="49"/>
      <c r="C55" s="50"/>
      <c r="D55" s="51"/>
      <c r="E55" s="51"/>
      <c r="F55" s="51"/>
      <c r="G55" s="60" t="str">
        <f t="shared" si="5"/>
        <v/>
      </c>
      <c r="H55" s="60" t="str">
        <f t="shared" si="5"/>
        <v/>
      </c>
      <c r="I55" s="60" t="str">
        <f t="shared" si="5"/>
        <v/>
      </c>
      <c r="J55" s="60" t="str">
        <f t="shared" si="5"/>
        <v/>
      </c>
      <c r="K55" s="60" t="str">
        <f t="shared" si="5"/>
        <v/>
      </c>
      <c r="L55" s="60" t="str">
        <f t="shared" si="5"/>
        <v/>
      </c>
      <c r="M55" s="60" t="str">
        <f t="shared" si="5"/>
        <v/>
      </c>
      <c r="N55" s="60" t="str">
        <f t="shared" si="5"/>
        <v/>
      </c>
      <c r="O55" s="85">
        <f t="shared" si="4"/>
        <v>0</v>
      </c>
      <c r="P55" s="20"/>
    </row>
    <row r="56" spans="1:16" x14ac:dyDescent="0.2">
      <c r="A56" s="74">
        <v>32</v>
      </c>
      <c r="B56" s="49"/>
      <c r="C56" s="50"/>
      <c r="D56" s="51"/>
      <c r="E56" s="51"/>
      <c r="F56" s="51"/>
      <c r="G56" s="60" t="str">
        <f t="shared" si="5"/>
        <v/>
      </c>
      <c r="H56" s="60" t="str">
        <f t="shared" si="5"/>
        <v/>
      </c>
      <c r="I56" s="60" t="str">
        <f t="shared" si="5"/>
        <v/>
      </c>
      <c r="J56" s="60" t="str">
        <f t="shared" si="5"/>
        <v/>
      </c>
      <c r="K56" s="60" t="str">
        <f t="shared" si="5"/>
        <v/>
      </c>
      <c r="L56" s="60" t="str">
        <f t="shared" si="5"/>
        <v/>
      </c>
      <c r="M56" s="60" t="str">
        <f t="shared" si="5"/>
        <v/>
      </c>
      <c r="N56" s="60" t="str">
        <f t="shared" si="5"/>
        <v/>
      </c>
      <c r="O56" s="85">
        <f t="shared" si="4"/>
        <v>0</v>
      </c>
      <c r="P56" s="20"/>
    </row>
    <row r="57" spans="1:16" x14ac:dyDescent="0.2">
      <c r="A57" s="74">
        <v>33</v>
      </c>
      <c r="B57" s="49"/>
      <c r="C57" s="50"/>
      <c r="D57" s="51"/>
      <c r="E57" s="51"/>
      <c r="F57" s="51"/>
      <c r="G57" s="60" t="str">
        <f t="shared" si="5"/>
        <v/>
      </c>
      <c r="H57" s="60" t="str">
        <f t="shared" si="5"/>
        <v/>
      </c>
      <c r="I57" s="60" t="str">
        <f t="shared" si="5"/>
        <v/>
      </c>
      <c r="J57" s="60" t="str">
        <f t="shared" si="5"/>
        <v/>
      </c>
      <c r="K57" s="60" t="str">
        <f t="shared" si="5"/>
        <v/>
      </c>
      <c r="L57" s="60" t="str">
        <f t="shared" si="5"/>
        <v/>
      </c>
      <c r="M57" s="60" t="str">
        <f t="shared" si="5"/>
        <v/>
      </c>
      <c r="N57" s="60" t="str">
        <f t="shared" si="5"/>
        <v/>
      </c>
      <c r="O57" s="85">
        <f t="shared" ref="O57:O88" si="6">IF(OR($E57="",COUNTIF($G57:$N57,"X")=0),0,IF(NOT(ISERROR(FIND(";" &amp; $C$9 &amp; ";",";" &amp; valMDFree&amp;";"))),0,INDEX($G$23:$N$23,1,MATCH("X",$G57:$N57,0))))</f>
        <v>0</v>
      </c>
      <c r="P57" s="20"/>
    </row>
    <row r="58" spans="1:16" x14ac:dyDescent="0.2">
      <c r="A58" s="74">
        <v>34</v>
      </c>
      <c r="B58" s="49"/>
      <c r="C58" s="50"/>
      <c r="D58" s="51"/>
      <c r="E58" s="51"/>
      <c r="F58" s="51"/>
      <c r="G58" s="60" t="str">
        <f t="shared" ref="G58:N89" si="7">IF($E58="","",IF($E58=G$24,"X",""))</f>
        <v/>
      </c>
      <c r="H58" s="60" t="str">
        <f t="shared" si="7"/>
        <v/>
      </c>
      <c r="I58" s="60" t="str">
        <f t="shared" si="7"/>
        <v/>
      </c>
      <c r="J58" s="60" t="str">
        <f t="shared" si="7"/>
        <v/>
      </c>
      <c r="K58" s="60" t="str">
        <f t="shared" si="7"/>
        <v/>
      </c>
      <c r="L58" s="60" t="str">
        <f t="shared" si="7"/>
        <v/>
      </c>
      <c r="M58" s="60" t="str">
        <f t="shared" si="7"/>
        <v/>
      </c>
      <c r="N58" s="60" t="str">
        <f t="shared" si="7"/>
        <v/>
      </c>
      <c r="O58" s="85">
        <f t="shared" si="6"/>
        <v>0</v>
      </c>
      <c r="P58" s="20"/>
    </row>
    <row r="59" spans="1:16" x14ac:dyDescent="0.2">
      <c r="A59" s="74">
        <v>35</v>
      </c>
      <c r="B59" s="49"/>
      <c r="C59" s="50"/>
      <c r="D59" s="51"/>
      <c r="E59" s="51"/>
      <c r="F59" s="51"/>
      <c r="G59" s="60" t="str">
        <f t="shared" si="7"/>
        <v/>
      </c>
      <c r="H59" s="60" t="str">
        <f t="shared" si="7"/>
        <v/>
      </c>
      <c r="I59" s="60" t="str">
        <f t="shared" si="7"/>
        <v/>
      </c>
      <c r="J59" s="60" t="str">
        <f t="shared" si="7"/>
        <v/>
      </c>
      <c r="K59" s="60" t="str">
        <f t="shared" si="7"/>
        <v/>
      </c>
      <c r="L59" s="60" t="str">
        <f t="shared" si="7"/>
        <v/>
      </c>
      <c r="M59" s="60" t="str">
        <f t="shared" si="7"/>
        <v/>
      </c>
      <c r="N59" s="60" t="str">
        <f t="shared" si="7"/>
        <v/>
      </c>
      <c r="O59" s="85">
        <f t="shared" si="6"/>
        <v>0</v>
      </c>
      <c r="P59" s="20"/>
    </row>
    <row r="60" spans="1:16" x14ac:dyDescent="0.2">
      <c r="A60" s="74">
        <v>36</v>
      </c>
      <c r="B60" s="49"/>
      <c r="C60" s="50"/>
      <c r="D60" s="51"/>
      <c r="E60" s="51"/>
      <c r="F60" s="51"/>
      <c r="G60" s="60" t="str">
        <f t="shared" si="7"/>
        <v/>
      </c>
      <c r="H60" s="60" t="str">
        <f t="shared" si="7"/>
        <v/>
      </c>
      <c r="I60" s="60" t="str">
        <f t="shared" si="7"/>
        <v/>
      </c>
      <c r="J60" s="60" t="str">
        <f t="shared" si="7"/>
        <v/>
      </c>
      <c r="K60" s="60" t="str">
        <f t="shared" si="7"/>
        <v/>
      </c>
      <c r="L60" s="60" t="str">
        <f t="shared" si="7"/>
        <v/>
      </c>
      <c r="M60" s="60" t="str">
        <f t="shared" si="7"/>
        <v/>
      </c>
      <c r="N60" s="60" t="str">
        <f t="shared" si="7"/>
        <v/>
      </c>
      <c r="O60" s="85">
        <f t="shared" si="6"/>
        <v>0</v>
      </c>
      <c r="P60" s="20"/>
    </row>
    <row r="61" spans="1:16" x14ac:dyDescent="0.2">
      <c r="A61" s="74">
        <v>37</v>
      </c>
      <c r="B61" s="49"/>
      <c r="C61" s="50"/>
      <c r="D61" s="51"/>
      <c r="E61" s="51"/>
      <c r="F61" s="51"/>
      <c r="G61" s="60" t="str">
        <f t="shared" si="7"/>
        <v/>
      </c>
      <c r="H61" s="60" t="str">
        <f t="shared" si="7"/>
        <v/>
      </c>
      <c r="I61" s="60" t="str">
        <f t="shared" si="7"/>
        <v/>
      </c>
      <c r="J61" s="60" t="str">
        <f t="shared" si="7"/>
        <v/>
      </c>
      <c r="K61" s="60" t="str">
        <f t="shared" si="7"/>
        <v/>
      </c>
      <c r="L61" s="60" t="str">
        <f t="shared" si="7"/>
        <v/>
      </c>
      <c r="M61" s="60" t="str">
        <f t="shared" si="7"/>
        <v/>
      </c>
      <c r="N61" s="60" t="str">
        <f t="shared" si="7"/>
        <v/>
      </c>
      <c r="O61" s="85">
        <f t="shared" si="6"/>
        <v>0</v>
      </c>
      <c r="P61" s="20"/>
    </row>
    <row r="62" spans="1:16" x14ac:dyDescent="0.2">
      <c r="A62" s="74">
        <v>38</v>
      </c>
      <c r="B62" s="49"/>
      <c r="C62" s="50"/>
      <c r="D62" s="51"/>
      <c r="E62" s="51"/>
      <c r="F62" s="51"/>
      <c r="G62" s="60" t="str">
        <f t="shared" si="7"/>
        <v/>
      </c>
      <c r="H62" s="60" t="str">
        <f t="shared" si="7"/>
        <v/>
      </c>
      <c r="I62" s="60" t="str">
        <f t="shared" si="7"/>
        <v/>
      </c>
      <c r="J62" s="60" t="str">
        <f t="shared" si="7"/>
        <v/>
      </c>
      <c r="K62" s="60" t="str">
        <f t="shared" si="7"/>
        <v/>
      </c>
      <c r="L62" s="60" t="str">
        <f t="shared" si="7"/>
        <v/>
      </c>
      <c r="M62" s="60" t="str">
        <f t="shared" si="7"/>
        <v/>
      </c>
      <c r="N62" s="60" t="str">
        <f t="shared" si="7"/>
        <v/>
      </c>
      <c r="O62" s="85">
        <f t="shared" si="6"/>
        <v>0</v>
      </c>
      <c r="P62" s="20"/>
    </row>
    <row r="63" spans="1:16" x14ac:dyDescent="0.2">
      <c r="A63" s="74">
        <v>39</v>
      </c>
      <c r="B63" s="49"/>
      <c r="C63" s="50"/>
      <c r="D63" s="51"/>
      <c r="E63" s="51"/>
      <c r="F63" s="51"/>
      <c r="G63" s="60" t="str">
        <f t="shared" si="7"/>
        <v/>
      </c>
      <c r="H63" s="60" t="str">
        <f t="shared" si="7"/>
        <v/>
      </c>
      <c r="I63" s="60" t="str">
        <f t="shared" si="7"/>
        <v/>
      </c>
      <c r="J63" s="60" t="str">
        <f t="shared" si="7"/>
        <v/>
      </c>
      <c r="K63" s="60" t="str">
        <f t="shared" si="7"/>
        <v/>
      </c>
      <c r="L63" s="60" t="str">
        <f t="shared" si="7"/>
        <v/>
      </c>
      <c r="M63" s="60" t="str">
        <f t="shared" si="7"/>
        <v/>
      </c>
      <c r="N63" s="60" t="str">
        <f t="shared" si="7"/>
        <v/>
      </c>
      <c r="O63" s="85">
        <f t="shared" si="6"/>
        <v>0</v>
      </c>
      <c r="P63" s="20"/>
    </row>
    <row r="64" spans="1:16" x14ac:dyDescent="0.2">
      <c r="A64" s="74">
        <v>40</v>
      </c>
      <c r="B64" s="49"/>
      <c r="C64" s="50"/>
      <c r="D64" s="51"/>
      <c r="E64" s="51"/>
      <c r="F64" s="51"/>
      <c r="G64" s="60" t="str">
        <f t="shared" si="7"/>
        <v/>
      </c>
      <c r="H64" s="60" t="str">
        <f t="shared" si="7"/>
        <v/>
      </c>
      <c r="I64" s="60" t="str">
        <f t="shared" si="7"/>
        <v/>
      </c>
      <c r="J64" s="60" t="str">
        <f t="shared" si="7"/>
        <v/>
      </c>
      <c r="K64" s="60" t="str">
        <f t="shared" si="7"/>
        <v/>
      </c>
      <c r="L64" s="60" t="str">
        <f t="shared" si="7"/>
        <v/>
      </c>
      <c r="M64" s="60" t="str">
        <f t="shared" si="7"/>
        <v/>
      </c>
      <c r="N64" s="60" t="str">
        <f t="shared" si="7"/>
        <v/>
      </c>
      <c r="O64" s="85">
        <f t="shared" si="6"/>
        <v>0</v>
      </c>
      <c r="P64" s="20"/>
    </row>
    <row r="65" spans="1:16" x14ac:dyDescent="0.2">
      <c r="A65" s="74">
        <v>41</v>
      </c>
      <c r="B65" s="49"/>
      <c r="C65" s="50"/>
      <c r="D65" s="51"/>
      <c r="E65" s="51"/>
      <c r="F65" s="51"/>
      <c r="G65" s="60" t="str">
        <f t="shared" si="7"/>
        <v/>
      </c>
      <c r="H65" s="60" t="str">
        <f t="shared" si="7"/>
        <v/>
      </c>
      <c r="I65" s="60" t="str">
        <f t="shared" si="7"/>
        <v/>
      </c>
      <c r="J65" s="60" t="str">
        <f t="shared" si="7"/>
        <v/>
      </c>
      <c r="K65" s="60" t="str">
        <f t="shared" si="7"/>
        <v/>
      </c>
      <c r="L65" s="60" t="str">
        <f t="shared" si="7"/>
        <v/>
      </c>
      <c r="M65" s="60" t="str">
        <f t="shared" si="7"/>
        <v/>
      </c>
      <c r="N65" s="60" t="str">
        <f t="shared" si="7"/>
        <v/>
      </c>
      <c r="O65" s="85">
        <f t="shared" si="6"/>
        <v>0</v>
      </c>
      <c r="P65" s="20"/>
    </row>
    <row r="66" spans="1:16" x14ac:dyDescent="0.2">
      <c r="A66" s="74">
        <v>42</v>
      </c>
      <c r="B66" s="49"/>
      <c r="C66" s="50"/>
      <c r="D66" s="51"/>
      <c r="E66" s="51"/>
      <c r="F66" s="51"/>
      <c r="G66" s="60" t="str">
        <f t="shared" si="7"/>
        <v/>
      </c>
      <c r="H66" s="60" t="str">
        <f t="shared" si="7"/>
        <v/>
      </c>
      <c r="I66" s="60" t="str">
        <f t="shared" si="7"/>
        <v/>
      </c>
      <c r="J66" s="60" t="str">
        <f t="shared" si="7"/>
        <v/>
      </c>
      <c r="K66" s="60" t="str">
        <f t="shared" si="7"/>
        <v/>
      </c>
      <c r="L66" s="60" t="str">
        <f t="shared" si="7"/>
        <v/>
      </c>
      <c r="M66" s="60" t="str">
        <f t="shared" si="7"/>
        <v/>
      </c>
      <c r="N66" s="60" t="str">
        <f t="shared" si="7"/>
        <v/>
      </c>
      <c r="O66" s="85">
        <f t="shared" si="6"/>
        <v>0</v>
      </c>
      <c r="P66" s="20"/>
    </row>
    <row r="67" spans="1:16" x14ac:dyDescent="0.2">
      <c r="A67" s="74">
        <v>43</v>
      </c>
      <c r="B67" s="49"/>
      <c r="C67" s="50"/>
      <c r="D67" s="51"/>
      <c r="E67" s="51"/>
      <c r="F67" s="51"/>
      <c r="G67" s="60" t="str">
        <f t="shared" si="7"/>
        <v/>
      </c>
      <c r="H67" s="60" t="str">
        <f t="shared" si="7"/>
        <v/>
      </c>
      <c r="I67" s="60" t="str">
        <f t="shared" si="7"/>
        <v/>
      </c>
      <c r="J67" s="60" t="str">
        <f t="shared" si="7"/>
        <v/>
      </c>
      <c r="K67" s="60" t="str">
        <f t="shared" si="7"/>
        <v/>
      </c>
      <c r="L67" s="60" t="str">
        <f t="shared" si="7"/>
        <v/>
      </c>
      <c r="M67" s="60" t="str">
        <f t="shared" si="7"/>
        <v/>
      </c>
      <c r="N67" s="60" t="str">
        <f t="shared" si="7"/>
        <v/>
      </c>
      <c r="O67" s="85">
        <f t="shared" si="6"/>
        <v>0</v>
      </c>
      <c r="P67" s="20"/>
    </row>
    <row r="68" spans="1:16" x14ac:dyDescent="0.2">
      <c r="A68" s="74">
        <v>44</v>
      </c>
      <c r="B68" s="49"/>
      <c r="C68" s="50"/>
      <c r="D68" s="51"/>
      <c r="E68" s="51"/>
      <c r="F68" s="51"/>
      <c r="G68" s="60" t="str">
        <f t="shared" si="7"/>
        <v/>
      </c>
      <c r="H68" s="60" t="str">
        <f t="shared" si="7"/>
        <v/>
      </c>
      <c r="I68" s="60" t="str">
        <f t="shared" si="7"/>
        <v/>
      </c>
      <c r="J68" s="60" t="str">
        <f t="shared" si="7"/>
        <v/>
      </c>
      <c r="K68" s="60" t="str">
        <f t="shared" si="7"/>
        <v/>
      </c>
      <c r="L68" s="60" t="str">
        <f t="shared" si="7"/>
        <v/>
      </c>
      <c r="M68" s="60" t="str">
        <f t="shared" si="7"/>
        <v/>
      </c>
      <c r="N68" s="60" t="str">
        <f t="shared" si="7"/>
        <v/>
      </c>
      <c r="O68" s="85">
        <f t="shared" si="6"/>
        <v>0</v>
      </c>
      <c r="P68" s="20"/>
    </row>
    <row r="69" spans="1:16" x14ac:dyDescent="0.2">
      <c r="A69" s="74">
        <v>45</v>
      </c>
      <c r="B69" s="49"/>
      <c r="C69" s="50"/>
      <c r="D69" s="51"/>
      <c r="E69" s="51"/>
      <c r="F69" s="51"/>
      <c r="G69" s="60" t="str">
        <f t="shared" si="7"/>
        <v/>
      </c>
      <c r="H69" s="60" t="str">
        <f t="shared" si="7"/>
        <v/>
      </c>
      <c r="I69" s="60" t="str">
        <f t="shared" si="7"/>
        <v/>
      </c>
      <c r="J69" s="60" t="str">
        <f t="shared" si="7"/>
        <v/>
      </c>
      <c r="K69" s="60" t="str">
        <f t="shared" si="7"/>
        <v/>
      </c>
      <c r="L69" s="60" t="str">
        <f t="shared" si="7"/>
        <v/>
      </c>
      <c r="M69" s="60" t="str">
        <f t="shared" si="7"/>
        <v/>
      </c>
      <c r="N69" s="60" t="str">
        <f t="shared" si="7"/>
        <v/>
      </c>
      <c r="O69" s="85">
        <f t="shared" si="6"/>
        <v>0</v>
      </c>
      <c r="P69" s="20"/>
    </row>
    <row r="70" spans="1:16" x14ac:dyDescent="0.2">
      <c r="A70" s="74">
        <v>46</v>
      </c>
      <c r="B70" s="49"/>
      <c r="C70" s="50"/>
      <c r="D70" s="51"/>
      <c r="E70" s="51"/>
      <c r="F70" s="51"/>
      <c r="G70" s="60" t="str">
        <f t="shared" si="7"/>
        <v/>
      </c>
      <c r="H70" s="60" t="str">
        <f t="shared" si="7"/>
        <v/>
      </c>
      <c r="I70" s="60" t="str">
        <f t="shared" si="7"/>
        <v/>
      </c>
      <c r="J70" s="60" t="str">
        <f t="shared" si="7"/>
        <v/>
      </c>
      <c r="K70" s="60" t="str">
        <f t="shared" si="7"/>
        <v/>
      </c>
      <c r="L70" s="60" t="str">
        <f t="shared" si="7"/>
        <v/>
      </c>
      <c r="M70" s="60" t="str">
        <f t="shared" si="7"/>
        <v/>
      </c>
      <c r="N70" s="60" t="str">
        <f t="shared" si="7"/>
        <v/>
      </c>
      <c r="O70" s="85">
        <f t="shared" si="6"/>
        <v>0</v>
      </c>
      <c r="P70" s="20"/>
    </row>
    <row r="71" spans="1:16" x14ac:dyDescent="0.2">
      <c r="A71" s="74">
        <v>47</v>
      </c>
      <c r="B71" s="49"/>
      <c r="C71" s="50"/>
      <c r="D71" s="51"/>
      <c r="E71" s="51"/>
      <c r="F71" s="51"/>
      <c r="G71" s="60" t="str">
        <f t="shared" si="7"/>
        <v/>
      </c>
      <c r="H71" s="60" t="str">
        <f t="shared" si="7"/>
        <v/>
      </c>
      <c r="I71" s="60" t="str">
        <f t="shared" si="7"/>
        <v/>
      </c>
      <c r="J71" s="60" t="str">
        <f t="shared" si="7"/>
        <v/>
      </c>
      <c r="K71" s="60" t="str">
        <f t="shared" si="7"/>
        <v/>
      </c>
      <c r="L71" s="60" t="str">
        <f t="shared" si="7"/>
        <v/>
      </c>
      <c r="M71" s="60" t="str">
        <f t="shared" si="7"/>
        <v/>
      </c>
      <c r="N71" s="60" t="str">
        <f t="shared" si="7"/>
        <v/>
      </c>
      <c r="O71" s="85">
        <f t="shared" si="6"/>
        <v>0</v>
      </c>
      <c r="P71" s="20"/>
    </row>
    <row r="72" spans="1:16" x14ac:dyDescent="0.2">
      <c r="A72" s="74">
        <v>48</v>
      </c>
      <c r="B72" s="49"/>
      <c r="C72" s="50"/>
      <c r="D72" s="51"/>
      <c r="E72" s="51"/>
      <c r="F72" s="51"/>
      <c r="G72" s="60" t="str">
        <f t="shared" si="7"/>
        <v/>
      </c>
      <c r="H72" s="60" t="str">
        <f t="shared" si="7"/>
        <v/>
      </c>
      <c r="I72" s="60" t="str">
        <f t="shared" si="7"/>
        <v/>
      </c>
      <c r="J72" s="60" t="str">
        <f t="shared" si="7"/>
        <v/>
      </c>
      <c r="K72" s="60" t="str">
        <f t="shared" si="7"/>
        <v/>
      </c>
      <c r="L72" s="60" t="str">
        <f t="shared" si="7"/>
        <v/>
      </c>
      <c r="M72" s="60" t="str">
        <f t="shared" si="7"/>
        <v/>
      </c>
      <c r="N72" s="60" t="str">
        <f t="shared" si="7"/>
        <v/>
      </c>
      <c r="O72" s="85">
        <f t="shared" si="6"/>
        <v>0</v>
      </c>
      <c r="P72" s="20"/>
    </row>
    <row r="73" spans="1:16" x14ac:dyDescent="0.2">
      <c r="A73" s="74">
        <v>49</v>
      </c>
      <c r="B73" s="49"/>
      <c r="C73" s="50"/>
      <c r="D73" s="51"/>
      <c r="E73" s="51"/>
      <c r="F73" s="51"/>
      <c r="G73" s="60" t="str">
        <f t="shared" si="7"/>
        <v/>
      </c>
      <c r="H73" s="60" t="str">
        <f t="shared" si="7"/>
        <v/>
      </c>
      <c r="I73" s="60" t="str">
        <f t="shared" si="7"/>
        <v/>
      </c>
      <c r="J73" s="60" t="str">
        <f t="shared" si="7"/>
        <v/>
      </c>
      <c r="K73" s="60" t="str">
        <f t="shared" si="7"/>
        <v/>
      </c>
      <c r="L73" s="60" t="str">
        <f t="shared" si="7"/>
        <v/>
      </c>
      <c r="M73" s="60" t="str">
        <f t="shared" si="7"/>
        <v/>
      </c>
      <c r="N73" s="60" t="str">
        <f t="shared" si="7"/>
        <v/>
      </c>
      <c r="O73" s="85">
        <f t="shared" si="6"/>
        <v>0</v>
      </c>
      <c r="P73" s="20"/>
    </row>
    <row r="74" spans="1:16" x14ac:dyDescent="0.2">
      <c r="A74" s="74">
        <v>50</v>
      </c>
      <c r="B74" s="49"/>
      <c r="C74" s="50"/>
      <c r="D74" s="51"/>
      <c r="E74" s="51"/>
      <c r="F74" s="51"/>
      <c r="G74" s="60" t="str">
        <f t="shared" si="7"/>
        <v/>
      </c>
      <c r="H74" s="60" t="str">
        <f t="shared" si="7"/>
        <v/>
      </c>
      <c r="I74" s="60" t="str">
        <f t="shared" si="7"/>
        <v/>
      </c>
      <c r="J74" s="60" t="str">
        <f t="shared" si="7"/>
        <v/>
      </c>
      <c r="K74" s="60" t="str">
        <f t="shared" si="7"/>
        <v/>
      </c>
      <c r="L74" s="60" t="str">
        <f t="shared" si="7"/>
        <v/>
      </c>
      <c r="M74" s="60" t="str">
        <f t="shared" si="7"/>
        <v/>
      </c>
      <c r="N74" s="60" t="str">
        <f t="shared" si="7"/>
        <v/>
      </c>
      <c r="O74" s="85">
        <f t="shared" si="6"/>
        <v>0</v>
      </c>
      <c r="P74" s="20"/>
    </row>
    <row r="75" spans="1:16" x14ac:dyDescent="0.2">
      <c r="A75" s="74">
        <v>51</v>
      </c>
      <c r="B75" s="49"/>
      <c r="C75" s="50"/>
      <c r="D75" s="51"/>
      <c r="E75" s="51"/>
      <c r="F75" s="51"/>
      <c r="G75" s="60" t="str">
        <f t="shared" si="7"/>
        <v/>
      </c>
      <c r="H75" s="60" t="str">
        <f t="shared" si="7"/>
        <v/>
      </c>
      <c r="I75" s="60" t="str">
        <f t="shared" si="7"/>
        <v/>
      </c>
      <c r="J75" s="60" t="str">
        <f t="shared" si="7"/>
        <v/>
      </c>
      <c r="K75" s="60" t="str">
        <f t="shared" si="7"/>
        <v/>
      </c>
      <c r="L75" s="60" t="str">
        <f t="shared" si="7"/>
        <v/>
      </c>
      <c r="M75" s="60" t="str">
        <f t="shared" si="7"/>
        <v/>
      </c>
      <c r="N75" s="60" t="str">
        <f t="shared" si="7"/>
        <v/>
      </c>
      <c r="O75" s="85">
        <f t="shared" si="6"/>
        <v>0</v>
      </c>
      <c r="P75" s="20"/>
    </row>
    <row r="76" spans="1:16" x14ac:dyDescent="0.2">
      <c r="A76" s="74">
        <v>52</v>
      </c>
      <c r="B76" s="49"/>
      <c r="C76" s="50"/>
      <c r="D76" s="51"/>
      <c r="E76" s="51"/>
      <c r="F76" s="51"/>
      <c r="G76" s="60" t="str">
        <f t="shared" si="7"/>
        <v/>
      </c>
      <c r="H76" s="60" t="str">
        <f t="shared" si="7"/>
        <v/>
      </c>
      <c r="I76" s="60" t="str">
        <f t="shared" si="7"/>
        <v/>
      </c>
      <c r="J76" s="60" t="str">
        <f t="shared" si="7"/>
        <v/>
      </c>
      <c r="K76" s="60" t="str">
        <f t="shared" si="7"/>
        <v/>
      </c>
      <c r="L76" s="60" t="str">
        <f t="shared" si="7"/>
        <v/>
      </c>
      <c r="M76" s="60" t="str">
        <f t="shared" si="7"/>
        <v/>
      </c>
      <c r="N76" s="60" t="str">
        <f t="shared" si="7"/>
        <v/>
      </c>
      <c r="O76" s="85">
        <f t="shared" si="6"/>
        <v>0</v>
      </c>
      <c r="P76" s="20"/>
    </row>
    <row r="77" spans="1:16" x14ac:dyDescent="0.2">
      <c r="A77" s="74">
        <v>53</v>
      </c>
      <c r="B77" s="49"/>
      <c r="C77" s="50"/>
      <c r="D77" s="51"/>
      <c r="E77" s="51"/>
      <c r="F77" s="51"/>
      <c r="G77" s="60" t="str">
        <f t="shared" si="7"/>
        <v/>
      </c>
      <c r="H77" s="60" t="str">
        <f t="shared" si="7"/>
        <v/>
      </c>
      <c r="I77" s="60" t="str">
        <f t="shared" si="7"/>
        <v/>
      </c>
      <c r="J77" s="60" t="str">
        <f t="shared" si="7"/>
        <v/>
      </c>
      <c r="K77" s="60" t="str">
        <f t="shared" si="7"/>
        <v/>
      </c>
      <c r="L77" s="60" t="str">
        <f t="shared" si="7"/>
        <v/>
      </c>
      <c r="M77" s="60" t="str">
        <f t="shared" si="7"/>
        <v/>
      </c>
      <c r="N77" s="60" t="str">
        <f t="shared" si="7"/>
        <v/>
      </c>
      <c r="O77" s="85">
        <f t="shared" si="6"/>
        <v>0</v>
      </c>
      <c r="P77" s="20"/>
    </row>
    <row r="78" spans="1:16" x14ac:dyDescent="0.2">
      <c r="A78" s="74">
        <v>54</v>
      </c>
      <c r="B78" s="49"/>
      <c r="C78" s="50"/>
      <c r="D78" s="51"/>
      <c r="E78" s="51"/>
      <c r="F78" s="51"/>
      <c r="G78" s="60" t="str">
        <f t="shared" si="7"/>
        <v/>
      </c>
      <c r="H78" s="60" t="str">
        <f t="shared" si="7"/>
        <v/>
      </c>
      <c r="I78" s="60" t="str">
        <f t="shared" si="7"/>
        <v/>
      </c>
      <c r="J78" s="60" t="str">
        <f t="shared" si="7"/>
        <v/>
      </c>
      <c r="K78" s="60" t="str">
        <f t="shared" si="7"/>
        <v/>
      </c>
      <c r="L78" s="60" t="str">
        <f t="shared" si="7"/>
        <v/>
      </c>
      <c r="M78" s="60" t="str">
        <f t="shared" si="7"/>
        <v/>
      </c>
      <c r="N78" s="60" t="str">
        <f t="shared" si="7"/>
        <v/>
      </c>
      <c r="O78" s="85">
        <f t="shared" si="6"/>
        <v>0</v>
      </c>
      <c r="P78" s="20"/>
    </row>
    <row r="79" spans="1:16" x14ac:dyDescent="0.2">
      <c r="A79" s="74">
        <v>55</v>
      </c>
      <c r="B79" s="49"/>
      <c r="C79" s="50"/>
      <c r="D79" s="51"/>
      <c r="E79" s="51"/>
      <c r="F79" s="51"/>
      <c r="G79" s="60" t="str">
        <f t="shared" si="7"/>
        <v/>
      </c>
      <c r="H79" s="60" t="str">
        <f t="shared" si="7"/>
        <v/>
      </c>
      <c r="I79" s="60" t="str">
        <f t="shared" si="7"/>
        <v/>
      </c>
      <c r="J79" s="60" t="str">
        <f t="shared" si="7"/>
        <v/>
      </c>
      <c r="K79" s="60" t="str">
        <f t="shared" si="7"/>
        <v/>
      </c>
      <c r="L79" s="60" t="str">
        <f t="shared" si="7"/>
        <v/>
      </c>
      <c r="M79" s="60" t="str">
        <f t="shared" si="7"/>
        <v/>
      </c>
      <c r="N79" s="60" t="str">
        <f t="shared" si="7"/>
        <v/>
      </c>
      <c r="O79" s="85">
        <f t="shared" si="6"/>
        <v>0</v>
      </c>
      <c r="P79" s="20"/>
    </row>
    <row r="80" spans="1:16" x14ac:dyDescent="0.2">
      <c r="A80" s="74">
        <v>56</v>
      </c>
      <c r="B80" s="49"/>
      <c r="C80" s="50"/>
      <c r="D80" s="51"/>
      <c r="E80" s="51"/>
      <c r="F80" s="51"/>
      <c r="G80" s="60" t="str">
        <f t="shared" si="7"/>
        <v/>
      </c>
      <c r="H80" s="60" t="str">
        <f t="shared" si="7"/>
        <v/>
      </c>
      <c r="I80" s="60" t="str">
        <f t="shared" si="7"/>
        <v/>
      </c>
      <c r="J80" s="60" t="str">
        <f t="shared" si="7"/>
        <v/>
      </c>
      <c r="K80" s="60" t="str">
        <f t="shared" si="7"/>
        <v/>
      </c>
      <c r="L80" s="60" t="str">
        <f t="shared" si="7"/>
        <v/>
      </c>
      <c r="M80" s="60" t="str">
        <f t="shared" si="7"/>
        <v/>
      </c>
      <c r="N80" s="60" t="str">
        <f t="shared" si="7"/>
        <v/>
      </c>
      <c r="O80" s="85">
        <f t="shared" si="6"/>
        <v>0</v>
      </c>
      <c r="P80" s="20"/>
    </row>
    <row r="81" spans="1:16" x14ac:dyDescent="0.2">
      <c r="A81" s="74">
        <v>57</v>
      </c>
      <c r="B81" s="49"/>
      <c r="C81" s="50"/>
      <c r="D81" s="51"/>
      <c r="E81" s="51"/>
      <c r="F81" s="51"/>
      <c r="G81" s="60" t="str">
        <f t="shared" si="7"/>
        <v/>
      </c>
      <c r="H81" s="60" t="str">
        <f t="shared" si="7"/>
        <v/>
      </c>
      <c r="I81" s="60" t="str">
        <f t="shared" si="7"/>
        <v/>
      </c>
      <c r="J81" s="60" t="str">
        <f t="shared" si="7"/>
        <v/>
      </c>
      <c r="K81" s="60" t="str">
        <f t="shared" si="7"/>
        <v/>
      </c>
      <c r="L81" s="60" t="str">
        <f t="shared" si="7"/>
        <v/>
      </c>
      <c r="M81" s="60" t="str">
        <f t="shared" si="7"/>
        <v/>
      </c>
      <c r="N81" s="60" t="str">
        <f t="shared" si="7"/>
        <v/>
      </c>
      <c r="O81" s="85">
        <f t="shared" si="6"/>
        <v>0</v>
      </c>
      <c r="P81" s="20"/>
    </row>
    <row r="82" spans="1:16" x14ac:dyDescent="0.2">
      <c r="A82" s="74">
        <v>58</v>
      </c>
      <c r="B82" s="49"/>
      <c r="C82" s="50"/>
      <c r="D82" s="51"/>
      <c r="E82" s="51"/>
      <c r="F82" s="51"/>
      <c r="G82" s="60" t="str">
        <f t="shared" si="7"/>
        <v/>
      </c>
      <c r="H82" s="60" t="str">
        <f t="shared" si="7"/>
        <v/>
      </c>
      <c r="I82" s="60" t="str">
        <f t="shared" si="7"/>
        <v/>
      </c>
      <c r="J82" s="60" t="str">
        <f t="shared" si="7"/>
        <v/>
      </c>
      <c r="K82" s="60" t="str">
        <f t="shared" si="7"/>
        <v/>
      </c>
      <c r="L82" s="60" t="str">
        <f t="shared" si="7"/>
        <v/>
      </c>
      <c r="M82" s="60" t="str">
        <f t="shared" si="7"/>
        <v/>
      </c>
      <c r="N82" s="60" t="str">
        <f t="shared" si="7"/>
        <v/>
      </c>
      <c r="O82" s="85">
        <f t="shared" si="6"/>
        <v>0</v>
      </c>
      <c r="P82" s="20"/>
    </row>
    <row r="83" spans="1:16" x14ac:dyDescent="0.2">
      <c r="A83" s="74">
        <v>59</v>
      </c>
      <c r="B83" s="49"/>
      <c r="C83" s="50"/>
      <c r="D83" s="51"/>
      <c r="E83" s="51"/>
      <c r="F83" s="51"/>
      <c r="G83" s="60" t="str">
        <f t="shared" si="7"/>
        <v/>
      </c>
      <c r="H83" s="60" t="str">
        <f t="shared" si="7"/>
        <v/>
      </c>
      <c r="I83" s="60" t="str">
        <f t="shared" si="7"/>
        <v/>
      </c>
      <c r="J83" s="60" t="str">
        <f t="shared" si="7"/>
        <v/>
      </c>
      <c r="K83" s="60" t="str">
        <f t="shared" si="7"/>
        <v/>
      </c>
      <c r="L83" s="60" t="str">
        <f t="shared" si="7"/>
        <v/>
      </c>
      <c r="M83" s="60" t="str">
        <f t="shared" si="7"/>
        <v/>
      </c>
      <c r="N83" s="60" t="str">
        <f t="shared" si="7"/>
        <v/>
      </c>
      <c r="O83" s="85">
        <f t="shared" si="6"/>
        <v>0</v>
      </c>
      <c r="P83" s="20"/>
    </row>
    <row r="84" spans="1:16" x14ac:dyDescent="0.2">
      <c r="A84" s="74">
        <v>60</v>
      </c>
      <c r="B84" s="49"/>
      <c r="C84" s="50"/>
      <c r="D84" s="51"/>
      <c r="E84" s="51"/>
      <c r="F84" s="51"/>
      <c r="G84" s="60" t="str">
        <f t="shared" si="7"/>
        <v/>
      </c>
      <c r="H84" s="60" t="str">
        <f t="shared" si="7"/>
        <v/>
      </c>
      <c r="I84" s="60" t="str">
        <f t="shared" si="7"/>
        <v/>
      </c>
      <c r="J84" s="60" t="str">
        <f t="shared" si="7"/>
        <v/>
      </c>
      <c r="K84" s="60" t="str">
        <f t="shared" si="7"/>
        <v/>
      </c>
      <c r="L84" s="60" t="str">
        <f t="shared" si="7"/>
        <v/>
      </c>
      <c r="M84" s="60" t="str">
        <f t="shared" si="7"/>
        <v/>
      </c>
      <c r="N84" s="60" t="str">
        <f t="shared" si="7"/>
        <v/>
      </c>
      <c r="O84" s="85">
        <f t="shared" si="6"/>
        <v>0</v>
      </c>
      <c r="P84" s="20"/>
    </row>
    <row r="85" spans="1:16" x14ac:dyDescent="0.2">
      <c r="A85" s="74">
        <v>61</v>
      </c>
      <c r="B85" s="49"/>
      <c r="C85" s="50"/>
      <c r="D85" s="51"/>
      <c r="E85" s="51"/>
      <c r="F85" s="51"/>
      <c r="G85" s="60" t="str">
        <f t="shared" si="7"/>
        <v/>
      </c>
      <c r="H85" s="60" t="str">
        <f t="shared" si="7"/>
        <v/>
      </c>
      <c r="I85" s="60" t="str">
        <f t="shared" si="7"/>
        <v/>
      </c>
      <c r="J85" s="60" t="str">
        <f t="shared" si="7"/>
        <v/>
      </c>
      <c r="K85" s="60" t="str">
        <f t="shared" si="7"/>
        <v/>
      </c>
      <c r="L85" s="60" t="str">
        <f t="shared" si="7"/>
        <v/>
      </c>
      <c r="M85" s="60" t="str">
        <f t="shared" si="7"/>
        <v/>
      </c>
      <c r="N85" s="60" t="str">
        <f t="shared" si="7"/>
        <v/>
      </c>
      <c r="O85" s="85">
        <f t="shared" si="6"/>
        <v>0</v>
      </c>
      <c r="P85" s="20"/>
    </row>
    <row r="86" spans="1:16" x14ac:dyDescent="0.2">
      <c r="A86" s="74">
        <v>62</v>
      </c>
      <c r="B86" s="49"/>
      <c r="C86" s="50"/>
      <c r="D86" s="51"/>
      <c r="E86" s="51"/>
      <c r="F86" s="51"/>
      <c r="G86" s="60" t="str">
        <f t="shared" si="7"/>
        <v/>
      </c>
      <c r="H86" s="60" t="str">
        <f t="shared" si="7"/>
        <v/>
      </c>
      <c r="I86" s="60" t="str">
        <f t="shared" si="7"/>
        <v/>
      </c>
      <c r="J86" s="60" t="str">
        <f t="shared" si="7"/>
        <v/>
      </c>
      <c r="K86" s="60" t="str">
        <f t="shared" si="7"/>
        <v/>
      </c>
      <c r="L86" s="60" t="str">
        <f t="shared" si="7"/>
        <v/>
      </c>
      <c r="M86" s="60" t="str">
        <f t="shared" si="7"/>
        <v/>
      </c>
      <c r="N86" s="60" t="str">
        <f t="shared" si="7"/>
        <v/>
      </c>
      <c r="O86" s="85">
        <f t="shared" si="6"/>
        <v>0</v>
      </c>
      <c r="P86" s="20"/>
    </row>
    <row r="87" spans="1:16" x14ac:dyDescent="0.2">
      <c r="A87" s="74">
        <v>63</v>
      </c>
      <c r="B87" s="49"/>
      <c r="C87" s="50"/>
      <c r="D87" s="51"/>
      <c r="E87" s="51"/>
      <c r="F87" s="51"/>
      <c r="G87" s="60" t="str">
        <f t="shared" si="7"/>
        <v/>
      </c>
      <c r="H87" s="60" t="str">
        <f t="shared" si="7"/>
        <v/>
      </c>
      <c r="I87" s="60" t="str">
        <f t="shared" si="7"/>
        <v/>
      </c>
      <c r="J87" s="60" t="str">
        <f t="shared" si="7"/>
        <v/>
      </c>
      <c r="K87" s="60" t="str">
        <f t="shared" si="7"/>
        <v/>
      </c>
      <c r="L87" s="60" t="str">
        <f t="shared" si="7"/>
        <v/>
      </c>
      <c r="M87" s="60" t="str">
        <f t="shared" si="7"/>
        <v/>
      </c>
      <c r="N87" s="60" t="str">
        <f t="shared" si="7"/>
        <v/>
      </c>
      <c r="O87" s="85">
        <f t="shared" si="6"/>
        <v>0</v>
      </c>
      <c r="P87" s="20"/>
    </row>
    <row r="88" spans="1:16" x14ac:dyDescent="0.2">
      <c r="A88" s="74">
        <v>64</v>
      </c>
      <c r="B88" s="49"/>
      <c r="C88" s="50"/>
      <c r="D88" s="51"/>
      <c r="E88" s="51"/>
      <c r="F88" s="51"/>
      <c r="G88" s="60" t="str">
        <f t="shared" si="7"/>
        <v/>
      </c>
      <c r="H88" s="60" t="str">
        <f t="shared" si="7"/>
        <v/>
      </c>
      <c r="I88" s="60" t="str">
        <f t="shared" si="7"/>
        <v/>
      </c>
      <c r="J88" s="60" t="str">
        <f t="shared" si="7"/>
        <v/>
      </c>
      <c r="K88" s="60" t="str">
        <f t="shared" si="7"/>
        <v/>
      </c>
      <c r="L88" s="60" t="str">
        <f t="shared" si="7"/>
        <v/>
      </c>
      <c r="M88" s="60" t="str">
        <f t="shared" si="7"/>
        <v/>
      </c>
      <c r="N88" s="60" t="str">
        <f t="shared" si="7"/>
        <v/>
      </c>
      <c r="O88" s="85">
        <f t="shared" si="6"/>
        <v>0</v>
      </c>
      <c r="P88" s="20"/>
    </row>
    <row r="89" spans="1:16" x14ac:dyDescent="0.2">
      <c r="A89" s="74">
        <v>65</v>
      </c>
      <c r="B89" s="49"/>
      <c r="C89" s="50"/>
      <c r="D89" s="51"/>
      <c r="E89" s="51"/>
      <c r="F89" s="51"/>
      <c r="G89" s="60" t="str">
        <f t="shared" si="7"/>
        <v/>
      </c>
      <c r="H89" s="60" t="str">
        <f t="shared" si="7"/>
        <v/>
      </c>
      <c r="I89" s="60" t="str">
        <f t="shared" si="7"/>
        <v/>
      </c>
      <c r="J89" s="60" t="str">
        <f t="shared" si="7"/>
        <v/>
      </c>
      <c r="K89" s="60" t="str">
        <f t="shared" si="7"/>
        <v/>
      </c>
      <c r="L89" s="60" t="str">
        <f t="shared" si="7"/>
        <v/>
      </c>
      <c r="M89" s="60" t="str">
        <f t="shared" si="7"/>
        <v/>
      </c>
      <c r="N89" s="60" t="str">
        <f t="shared" ref="H89:N126" si="8">IF($E89="","",IF($E89=N$24,"X",""))</f>
        <v/>
      </c>
      <c r="O89" s="85">
        <f t="shared" ref="O89:O120" si="9">IF(OR($E89="",COUNTIF($G89:$N89,"X")=0),0,IF(NOT(ISERROR(FIND(";" &amp; $C$9 &amp; ";",";" &amp; valMDFree&amp;";"))),0,INDEX($G$23:$N$23,1,MATCH("X",$G89:$N89,0))))</f>
        <v>0</v>
      </c>
      <c r="P89" s="20"/>
    </row>
    <row r="90" spans="1:16" x14ac:dyDescent="0.2">
      <c r="A90" s="74">
        <v>66</v>
      </c>
      <c r="B90" s="49"/>
      <c r="C90" s="50"/>
      <c r="D90" s="51"/>
      <c r="E90" s="51"/>
      <c r="F90" s="51"/>
      <c r="G90" s="60" t="str">
        <f t="shared" ref="G90:G153" si="10">IF($E90="","",IF($E90=G$24,"X",""))</f>
        <v/>
      </c>
      <c r="H90" s="60" t="str">
        <f t="shared" si="8"/>
        <v/>
      </c>
      <c r="I90" s="60" t="str">
        <f t="shared" si="8"/>
        <v/>
      </c>
      <c r="J90" s="60" t="str">
        <f t="shared" si="8"/>
        <v/>
      </c>
      <c r="K90" s="60" t="str">
        <f t="shared" si="8"/>
        <v/>
      </c>
      <c r="L90" s="60" t="str">
        <f t="shared" si="8"/>
        <v/>
      </c>
      <c r="M90" s="60" t="str">
        <f t="shared" si="8"/>
        <v/>
      </c>
      <c r="N90" s="60" t="str">
        <f t="shared" si="8"/>
        <v/>
      </c>
      <c r="O90" s="85">
        <f t="shared" si="9"/>
        <v>0</v>
      </c>
      <c r="P90" s="20"/>
    </row>
    <row r="91" spans="1:16" x14ac:dyDescent="0.2">
      <c r="A91" s="74">
        <v>67</v>
      </c>
      <c r="B91" s="49"/>
      <c r="C91" s="50"/>
      <c r="D91" s="51"/>
      <c r="E91" s="51"/>
      <c r="F91" s="51"/>
      <c r="G91" s="60" t="str">
        <f t="shared" si="10"/>
        <v/>
      </c>
      <c r="H91" s="60" t="str">
        <f t="shared" si="8"/>
        <v/>
      </c>
      <c r="I91" s="60" t="str">
        <f t="shared" si="8"/>
        <v/>
      </c>
      <c r="J91" s="60" t="str">
        <f t="shared" si="8"/>
        <v/>
      </c>
      <c r="K91" s="60" t="str">
        <f t="shared" si="8"/>
        <v/>
      </c>
      <c r="L91" s="60" t="str">
        <f t="shared" si="8"/>
        <v/>
      </c>
      <c r="M91" s="60" t="str">
        <f t="shared" si="8"/>
        <v/>
      </c>
      <c r="N91" s="60" t="str">
        <f t="shared" si="8"/>
        <v/>
      </c>
      <c r="O91" s="85">
        <f t="shared" si="9"/>
        <v>0</v>
      </c>
      <c r="P91" s="20"/>
    </row>
    <row r="92" spans="1:16" x14ac:dyDescent="0.2">
      <c r="A92" s="74">
        <v>68</v>
      </c>
      <c r="B92" s="49"/>
      <c r="C92" s="50"/>
      <c r="D92" s="51"/>
      <c r="E92" s="51"/>
      <c r="F92" s="51"/>
      <c r="G92" s="60" t="str">
        <f t="shared" si="10"/>
        <v/>
      </c>
      <c r="H92" s="60" t="str">
        <f t="shared" si="8"/>
        <v/>
      </c>
      <c r="I92" s="60" t="str">
        <f t="shared" si="8"/>
        <v/>
      </c>
      <c r="J92" s="60" t="str">
        <f t="shared" si="8"/>
        <v/>
      </c>
      <c r="K92" s="60" t="str">
        <f t="shared" si="8"/>
        <v/>
      </c>
      <c r="L92" s="60" t="str">
        <f t="shared" si="8"/>
        <v/>
      </c>
      <c r="M92" s="60" t="str">
        <f t="shared" si="8"/>
        <v/>
      </c>
      <c r="N92" s="60" t="str">
        <f t="shared" si="8"/>
        <v/>
      </c>
      <c r="O92" s="85">
        <f t="shared" si="9"/>
        <v>0</v>
      </c>
      <c r="P92" s="20"/>
    </row>
    <row r="93" spans="1:16" x14ac:dyDescent="0.2">
      <c r="A93" s="74">
        <v>69</v>
      </c>
      <c r="B93" s="49"/>
      <c r="C93" s="50"/>
      <c r="D93" s="51"/>
      <c r="E93" s="51"/>
      <c r="F93" s="51"/>
      <c r="G93" s="60" t="str">
        <f t="shared" si="10"/>
        <v/>
      </c>
      <c r="H93" s="60" t="str">
        <f t="shared" si="8"/>
        <v/>
      </c>
      <c r="I93" s="60" t="str">
        <f t="shared" si="8"/>
        <v/>
      </c>
      <c r="J93" s="60" t="str">
        <f t="shared" si="8"/>
        <v/>
      </c>
      <c r="K93" s="60" t="str">
        <f t="shared" si="8"/>
        <v/>
      </c>
      <c r="L93" s="60" t="str">
        <f t="shared" si="8"/>
        <v/>
      </c>
      <c r="M93" s="60" t="str">
        <f t="shared" si="8"/>
        <v/>
      </c>
      <c r="N93" s="60" t="str">
        <f t="shared" si="8"/>
        <v/>
      </c>
      <c r="O93" s="85">
        <f t="shared" si="9"/>
        <v>0</v>
      </c>
      <c r="P93" s="20"/>
    </row>
    <row r="94" spans="1:16" x14ac:dyDescent="0.2">
      <c r="A94" s="74">
        <v>70</v>
      </c>
      <c r="B94" s="49"/>
      <c r="C94" s="50"/>
      <c r="D94" s="51"/>
      <c r="E94" s="51"/>
      <c r="F94" s="51"/>
      <c r="G94" s="60" t="str">
        <f t="shared" si="10"/>
        <v/>
      </c>
      <c r="H94" s="60" t="str">
        <f t="shared" si="8"/>
        <v/>
      </c>
      <c r="I94" s="60" t="str">
        <f t="shared" si="8"/>
        <v/>
      </c>
      <c r="J94" s="60" t="str">
        <f t="shared" si="8"/>
        <v/>
      </c>
      <c r="K94" s="60" t="str">
        <f t="shared" si="8"/>
        <v/>
      </c>
      <c r="L94" s="60" t="str">
        <f t="shared" si="8"/>
        <v/>
      </c>
      <c r="M94" s="60" t="str">
        <f t="shared" si="8"/>
        <v/>
      </c>
      <c r="N94" s="60" t="str">
        <f t="shared" si="8"/>
        <v/>
      </c>
      <c r="O94" s="85">
        <f t="shared" si="9"/>
        <v>0</v>
      </c>
      <c r="P94" s="20"/>
    </row>
    <row r="95" spans="1:16" x14ac:dyDescent="0.2">
      <c r="A95" s="74">
        <v>71</v>
      </c>
      <c r="B95" s="49"/>
      <c r="C95" s="50"/>
      <c r="D95" s="51"/>
      <c r="E95" s="51"/>
      <c r="F95" s="51"/>
      <c r="G95" s="60" t="str">
        <f t="shared" si="10"/>
        <v/>
      </c>
      <c r="H95" s="60" t="str">
        <f t="shared" si="8"/>
        <v/>
      </c>
      <c r="I95" s="60" t="str">
        <f t="shared" si="8"/>
        <v/>
      </c>
      <c r="J95" s="60" t="str">
        <f t="shared" si="8"/>
        <v/>
      </c>
      <c r="K95" s="60" t="str">
        <f t="shared" si="8"/>
        <v/>
      </c>
      <c r="L95" s="60" t="str">
        <f t="shared" si="8"/>
        <v/>
      </c>
      <c r="M95" s="60" t="str">
        <f t="shared" si="8"/>
        <v/>
      </c>
      <c r="N95" s="60" t="str">
        <f t="shared" si="8"/>
        <v/>
      </c>
      <c r="O95" s="85">
        <f t="shared" si="9"/>
        <v>0</v>
      </c>
      <c r="P95" s="20"/>
    </row>
    <row r="96" spans="1:16" x14ac:dyDescent="0.2">
      <c r="A96" s="74">
        <v>72</v>
      </c>
      <c r="B96" s="49"/>
      <c r="C96" s="50"/>
      <c r="D96" s="51"/>
      <c r="E96" s="51"/>
      <c r="F96" s="51"/>
      <c r="G96" s="60" t="str">
        <f t="shared" si="10"/>
        <v/>
      </c>
      <c r="H96" s="60" t="str">
        <f t="shared" si="8"/>
        <v/>
      </c>
      <c r="I96" s="60" t="str">
        <f t="shared" si="8"/>
        <v/>
      </c>
      <c r="J96" s="60" t="str">
        <f t="shared" si="8"/>
        <v/>
      </c>
      <c r="K96" s="60" t="str">
        <f t="shared" si="8"/>
        <v/>
      </c>
      <c r="L96" s="60" t="str">
        <f t="shared" si="8"/>
        <v/>
      </c>
      <c r="M96" s="60" t="str">
        <f t="shared" si="8"/>
        <v/>
      </c>
      <c r="N96" s="60" t="str">
        <f t="shared" si="8"/>
        <v/>
      </c>
      <c r="O96" s="85">
        <f t="shared" si="9"/>
        <v>0</v>
      </c>
      <c r="P96" s="20"/>
    </row>
    <row r="97" spans="1:16" x14ac:dyDescent="0.2">
      <c r="A97" s="74">
        <v>73</v>
      </c>
      <c r="B97" s="49"/>
      <c r="C97" s="50"/>
      <c r="D97" s="51"/>
      <c r="E97" s="51"/>
      <c r="F97" s="51"/>
      <c r="G97" s="60" t="str">
        <f t="shared" si="10"/>
        <v/>
      </c>
      <c r="H97" s="60" t="str">
        <f t="shared" si="8"/>
        <v/>
      </c>
      <c r="I97" s="60" t="str">
        <f t="shared" si="8"/>
        <v/>
      </c>
      <c r="J97" s="60" t="str">
        <f t="shared" si="8"/>
        <v/>
      </c>
      <c r="K97" s="60" t="str">
        <f t="shared" si="8"/>
        <v/>
      </c>
      <c r="L97" s="60" t="str">
        <f t="shared" si="8"/>
        <v/>
      </c>
      <c r="M97" s="60" t="str">
        <f t="shared" si="8"/>
        <v/>
      </c>
      <c r="N97" s="60" t="str">
        <f t="shared" si="8"/>
        <v/>
      </c>
      <c r="O97" s="85">
        <f t="shared" si="9"/>
        <v>0</v>
      </c>
      <c r="P97" s="20"/>
    </row>
    <row r="98" spans="1:16" x14ac:dyDescent="0.2">
      <c r="A98" s="74">
        <v>74</v>
      </c>
      <c r="B98" s="49"/>
      <c r="C98" s="50"/>
      <c r="D98" s="51"/>
      <c r="E98" s="51"/>
      <c r="F98" s="51"/>
      <c r="G98" s="60" t="str">
        <f t="shared" si="10"/>
        <v/>
      </c>
      <c r="H98" s="60" t="str">
        <f t="shared" si="8"/>
        <v/>
      </c>
      <c r="I98" s="60" t="str">
        <f t="shared" si="8"/>
        <v/>
      </c>
      <c r="J98" s="60" t="str">
        <f t="shared" si="8"/>
        <v/>
      </c>
      <c r="K98" s="60" t="str">
        <f t="shared" si="8"/>
        <v/>
      </c>
      <c r="L98" s="60" t="str">
        <f t="shared" si="8"/>
        <v/>
      </c>
      <c r="M98" s="60" t="str">
        <f t="shared" si="8"/>
        <v/>
      </c>
      <c r="N98" s="60" t="str">
        <f t="shared" si="8"/>
        <v/>
      </c>
      <c r="O98" s="85">
        <f t="shared" si="9"/>
        <v>0</v>
      </c>
      <c r="P98" s="20"/>
    </row>
    <row r="99" spans="1:16" x14ac:dyDescent="0.2">
      <c r="A99" s="74">
        <v>75</v>
      </c>
      <c r="B99" s="49"/>
      <c r="C99" s="50"/>
      <c r="D99" s="51"/>
      <c r="E99" s="51"/>
      <c r="F99" s="51"/>
      <c r="G99" s="60" t="str">
        <f t="shared" si="10"/>
        <v/>
      </c>
      <c r="H99" s="60" t="str">
        <f t="shared" si="8"/>
        <v/>
      </c>
      <c r="I99" s="60" t="str">
        <f t="shared" si="8"/>
        <v/>
      </c>
      <c r="J99" s="60" t="str">
        <f t="shared" si="8"/>
        <v/>
      </c>
      <c r="K99" s="60" t="str">
        <f t="shared" si="8"/>
        <v/>
      </c>
      <c r="L99" s="60" t="str">
        <f t="shared" si="8"/>
        <v/>
      </c>
      <c r="M99" s="60" t="str">
        <f t="shared" si="8"/>
        <v/>
      </c>
      <c r="N99" s="60" t="str">
        <f t="shared" si="8"/>
        <v/>
      </c>
      <c r="O99" s="85">
        <f t="shared" si="9"/>
        <v>0</v>
      </c>
      <c r="P99" s="20"/>
    </row>
    <row r="100" spans="1:16" x14ac:dyDescent="0.2">
      <c r="A100" s="74">
        <v>76</v>
      </c>
      <c r="B100" s="49"/>
      <c r="C100" s="50"/>
      <c r="D100" s="51"/>
      <c r="E100" s="51"/>
      <c r="F100" s="51"/>
      <c r="G100" s="60" t="str">
        <f t="shared" si="10"/>
        <v/>
      </c>
      <c r="H100" s="60" t="str">
        <f t="shared" si="8"/>
        <v/>
      </c>
      <c r="I100" s="60" t="str">
        <f t="shared" si="8"/>
        <v/>
      </c>
      <c r="J100" s="60" t="str">
        <f t="shared" si="8"/>
        <v/>
      </c>
      <c r="K100" s="60" t="str">
        <f t="shared" si="8"/>
        <v/>
      </c>
      <c r="L100" s="60" t="str">
        <f t="shared" si="8"/>
        <v/>
      </c>
      <c r="M100" s="60" t="str">
        <f t="shared" si="8"/>
        <v/>
      </c>
      <c r="N100" s="60" t="str">
        <f t="shared" si="8"/>
        <v/>
      </c>
      <c r="O100" s="85">
        <f t="shared" si="9"/>
        <v>0</v>
      </c>
      <c r="P100" s="20"/>
    </row>
    <row r="101" spans="1:16" x14ac:dyDescent="0.2">
      <c r="A101" s="74">
        <v>77</v>
      </c>
      <c r="B101" s="49"/>
      <c r="C101" s="50"/>
      <c r="D101" s="51"/>
      <c r="E101" s="51"/>
      <c r="F101" s="51"/>
      <c r="G101" s="60" t="str">
        <f t="shared" si="10"/>
        <v/>
      </c>
      <c r="H101" s="60" t="str">
        <f t="shared" si="8"/>
        <v/>
      </c>
      <c r="I101" s="60" t="str">
        <f t="shared" si="8"/>
        <v/>
      </c>
      <c r="J101" s="60" t="str">
        <f t="shared" si="8"/>
        <v/>
      </c>
      <c r="K101" s="60" t="str">
        <f t="shared" si="8"/>
        <v/>
      </c>
      <c r="L101" s="60" t="str">
        <f t="shared" si="8"/>
        <v/>
      </c>
      <c r="M101" s="60" t="str">
        <f t="shared" si="8"/>
        <v/>
      </c>
      <c r="N101" s="60" t="str">
        <f t="shared" si="8"/>
        <v/>
      </c>
      <c r="O101" s="85">
        <f t="shared" si="9"/>
        <v>0</v>
      </c>
      <c r="P101" s="20"/>
    </row>
    <row r="102" spans="1:16" x14ac:dyDescent="0.2">
      <c r="A102" s="74">
        <v>78</v>
      </c>
      <c r="B102" s="49"/>
      <c r="C102" s="50"/>
      <c r="D102" s="51"/>
      <c r="E102" s="51"/>
      <c r="F102" s="51"/>
      <c r="G102" s="60" t="str">
        <f t="shared" si="10"/>
        <v/>
      </c>
      <c r="H102" s="60" t="str">
        <f t="shared" si="8"/>
        <v/>
      </c>
      <c r="I102" s="60" t="str">
        <f t="shared" si="8"/>
        <v/>
      </c>
      <c r="J102" s="60" t="str">
        <f t="shared" si="8"/>
        <v/>
      </c>
      <c r="K102" s="60" t="str">
        <f t="shared" si="8"/>
        <v/>
      </c>
      <c r="L102" s="60" t="str">
        <f t="shared" si="8"/>
        <v/>
      </c>
      <c r="M102" s="60" t="str">
        <f t="shared" si="8"/>
        <v/>
      </c>
      <c r="N102" s="60" t="str">
        <f t="shared" si="8"/>
        <v/>
      </c>
      <c r="O102" s="85">
        <f t="shared" si="9"/>
        <v>0</v>
      </c>
      <c r="P102" s="20"/>
    </row>
    <row r="103" spans="1:16" x14ac:dyDescent="0.2">
      <c r="A103" s="74">
        <v>79</v>
      </c>
      <c r="B103" s="49"/>
      <c r="C103" s="50"/>
      <c r="D103" s="51"/>
      <c r="E103" s="51"/>
      <c r="F103" s="51"/>
      <c r="G103" s="60" t="str">
        <f t="shared" si="10"/>
        <v/>
      </c>
      <c r="H103" s="60" t="str">
        <f t="shared" si="8"/>
        <v/>
      </c>
      <c r="I103" s="60" t="str">
        <f t="shared" si="8"/>
        <v/>
      </c>
      <c r="J103" s="60" t="str">
        <f t="shared" si="8"/>
        <v/>
      </c>
      <c r="K103" s="60" t="str">
        <f t="shared" si="8"/>
        <v/>
      </c>
      <c r="L103" s="60" t="str">
        <f t="shared" si="8"/>
        <v/>
      </c>
      <c r="M103" s="60" t="str">
        <f t="shared" si="8"/>
        <v/>
      </c>
      <c r="N103" s="60" t="str">
        <f t="shared" si="8"/>
        <v/>
      </c>
      <c r="O103" s="85">
        <f t="shared" si="9"/>
        <v>0</v>
      </c>
      <c r="P103" s="20"/>
    </row>
    <row r="104" spans="1:16" x14ac:dyDescent="0.2">
      <c r="A104" s="74">
        <v>80</v>
      </c>
      <c r="B104" s="49"/>
      <c r="C104" s="50"/>
      <c r="D104" s="51"/>
      <c r="E104" s="51"/>
      <c r="F104" s="51"/>
      <c r="G104" s="60" t="str">
        <f t="shared" si="10"/>
        <v/>
      </c>
      <c r="H104" s="60" t="str">
        <f t="shared" si="8"/>
        <v/>
      </c>
      <c r="I104" s="60" t="str">
        <f t="shared" si="8"/>
        <v/>
      </c>
      <c r="J104" s="60" t="str">
        <f t="shared" si="8"/>
        <v/>
      </c>
      <c r="K104" s="60" t="str">
        <f t="shared" si="8"/>
        <v/>
      </c>
      <c r="L104" s="60" t="str">
        <f t="shared" si="8"/>
        <v/>
      </c>
      <c r="M104" s="60" t="str">
        <f t="shared" si="8"/>
        <v/>
      </c>
      <c r="N104" s="60" t="str">
        <f t="shared" si="8"/>
        <v/>
      </c>
      <c r="O104" s="85">
        <f t="shared" si="9"/>
        <v>0</v>
      </c>
      <c r="P104" s="20"/>
    </row>
    <row r="105" spans="1:16" x14ac:dyDescent="0.2">
      <c r="A105" s="74">
        <v>81</v>
      </c>
      <c r="B105" s="49"/>
      <c r="C105" s="50"/>
      <c r="D105" s="51"/>
      <c r="E105" s="51"/>
      <c r="F105" s="51"/>
      <c r="G105" s="60" t="str">
        <f t="shared" si="10"/>
        <v/>
      </c>
      <c r="H105" s="60" t="str">
        <f t="shared" si="8"/>
        <v/>
      </c>
      <c r="I105" s="60" t="str">
        <f t="shared" si="8"/>
        <v/>
      </c>
      <c r="J105" s="60" t="str">
        <f t="shared" si="8"/>
        <v/>
      </c>
      <c r="K105" s="60" t="str">
        <f t="shared" si="8"/>
        <v/>
      </c>
      <c r="L105" s="60" t="str">
        <f t="shared" si="8"/>
        <v/>
      </c>
      <c r="M105" s="60" t="str">
        <f t="shared" si="8"/>
        <v/>
      </c>
      <c r="N105" s="60" t="str">
        <f t="shared" si="8"/>
        <v/>
      </c>
      <c r="O105" s="85">
        <f t="shared" si="9"/>
        <v>0</v>
      </c>
      <c r="P105" s="20"/>
    </row>
    <row r="106" spans="1:16" x14ac:dyDescent="0.2">
      <c r="A106" s="74">
        <v>82</v>
      </c>
      <c r="B106" s="49"/>
      <c r="C106" s="50"/>
      <c r="D106" s="51"/>
      <c r="E106" s="51"/>
      <c r="F106" s="51"/>
      <c r="G106" s="60" t="str">
        <f t="shared" si="10"/>
        <v/>
      </c>
      <c r="H106" s="60" t="str">
        <f t="shared" si="8"/>
        <v/>
      </c>
      <c r="I106" s="60" t="str">
        <f t="shared" si="8"/>
        <v/>
      </c>
      <c r="J106" s="60" t="str">
        <f t="shared" si="8"/>
        <v/>
      </c>
      <c r="K106" s="60" t="str">
        <f t="shared" si="8"/>
        <v/>
      </c>
      <c r="L106" s="60" t="str">
        <f t="shared" si="8"/>
        <v/>
      </c>
      <c r="M106" s="60" t="str">
        <f t="shared" si="8"/>
        <v/>
      </c>
      <c r="N106" s="60" t="str">
        <f t="shared" si="8"/>
        <v/>
      </c>
      <c r="O106" s="85">
        <f t="shared" si="9"/>
        <v>0</v>
      </c>
      <c r="P106" s="20"/>
    </row>
    <row r="107" spans="1:16" x14ac:dyDescent="0.2">
      <c r="A107" s="74">
        <v>83</v>
      </c>
      <c r="B107" s="49"/>
      <c r="C107" s="50"/>
      <c r="D107" s="51"/>
      <c r="E107" s="51"/>
      <c r="F107" s="51"/>
      <c r="G107" s="60" t="str">
        <f t="shared" si="10"/>
        <v/>
      </c>
      <c r="H107" s="60" t="str">
        <f t="shared" si="8"/>
        <v/>
      </c>
      <c r="I107" s="60" t="str">
        <f t="shared" si="8"/>
        <v/>
      </c>
      <c r="J107" s="60" t="str">
        <f t="shared" si="8"/>
        <v/>
      </c>
      <c r="K107" s="60" t="str">
        <f t="shared" si="8"/>
        <v/>
      </c>
      <c r="L107" s="60" t="str">
        <f t="shared" si="8"/>
        <v/>
      </c>
      <c r="M107" s="60" t="str">
        <f t="shared" si="8"/>
        <v/>
      </c>
      <c r="N107" s="60" t="str">
        <f t="shared" si="8"/>
        <v/>
      </c>
      <c r="O107" s="85">
        <f t="shared" si="9"/>
        <v>0</v>
      </c>
      <c r="P107" s="20"/>
    </row>
    <row r="108" spans="1:16" x14ac:dyDescent="0.2">
      <c r="A108" s="74">
        <v>84</v>
      </c>
      <c r="B108" s="49"/>
      <c r="C108" s="50"/>
      <c r="D108" s="51"/>
      <c r="E108" s="51"/>
      <c r="F108" s="51"/>
      <c r="G108" s="60" t="str">
        <f t="shared" si="10"/>
        <v/>
      </c>
      <c r="H108" s="60" t="str">
        <f t="shared" si="8"/>
        <v/>
      </c>
      <c r="I108" s="60" t="str">
        <f t="shared" si="8"/>
        <v/>
      </c>
      <c r="J108" s="60" t="str">
        <f t="shared" si="8"/>
        <v/>
      </c>
      <c r="K108" s="60" t="str">
        <f t="shared" si="8"/>
        <v/>
      </c>
      <c r="L108" s="60" t="str">
        <f t="shared" si="8"/>
        <v/>
      </c>
      <c r="M108" s="60" t="str">
        <f t="shared" si="8"/>
        <v/>
      </c>
      <c r="N108" s="60" t="str">
        <f t="shared" si="8"/>
        <v/>
      </c>
      <c r="O108" s="85">
        <f t="shared" si="9"/>
        <v>0</v>
      </c>
      <c r="P108" s="20"/>
    </row>
    <row r="109" spans="1:16" x14ac:dyDescent="0.2">
      <c r="A109" s="74">
        <v>85</v>
      </c>
      <c r="B109" s="49"/>
      <c r="C109" s="50"/>
      <c r="D109" s="51"/>
      <c r="E109" s="51"/>
      <c r="F109" s="51"/>
      <c r="G109" s="60" t="str">
        <f t="shared" si="10"/>
        <v/>
      </c>
      <c r="H109" s="60" t="str">
        <f t="shared" si="8"/>
        <v/>
      </c>
      <c r="I109" s="60" t="str">
        <f t="shared" si="8"/>
        <v/>
      </c>
      <c r="J109" s="60" t="str">
        <f t="shared" si="8"/>
        <v/>
      </c>
      <c r="K109" s="60" t="str">
        <f t="shared" si="8"/>
        <v/>
      </c>
      <c r="L109" s="60" t="str">
        <f t="shared" si="8"/>
        <v/>
      </c>
      <c r="M109" s="60" t="str">
        <f t="shared" si="8"/>
        <v/>
      </c>
      <c r="N109" s="60" t="str">
        <f t="shared" si="8"/>
        <v/>
      </c>
      <c r="O109" s="85">
        <f t="shared" si="9"/>
        <v>0</v>
      </c>
      <c r="P109" s="20"/>
    </row>
    <row r="110" spans="1:16" x14ac:dyDescent="0.2">
      <c r="A110" s="74">
        <v>86</v>
      </c>
      <c r="B110" s="49"/>
      <c r="C110" s="50"/>
      <c r="D110" s="51"/>
      <c r="E110" s="51"/>
      <c r="F110" s="51"/>
      <c r="G110" s="60" t="str">
        <f t="shared" si="10"/>
        <v/>
      </c>
      <c r="H110" s="60" t="str">
        <f t="shared" si="8"/>
        <v/>
      </c>
      <c r="I110" s="60" t="str">
        <f t="shared" si="8"/>
        <v/>
      </c>
      <c r="J110" s="60" t="str">
        <f t="shared" si="8"/>
        <v/>
      </c>
      <c r="K110" s="60" t="str">
        <f t="shared" si="8"/>
        <v/>
      </c>
      <c r="L110" s="60" t="str">
        <f t="shared" si="8"/>
        <v/>
      </c>
      <c r="M110" s="60" t="str">
        <f t="shared" si="8"/>
        <v/>
      </c>
      <c r="N110" s="60" t="str">
        <f t="shared" si="8"/>
        <v/>
      </c>
      <c r="O110" s="85">
        <f t="shared" si="9"/>
        <v>0</v>
      </c>
      <c r="P110" s="20"/>
    </row>
    <row r="111" spans="1:16" x14ac:dyDescent="0.2">
      <c r="A111" s="74">
        <v>87</v>
      </c>
      <c r="B111" s="49"/>
      <c r="C111" s="50"/>
      <c r="D111" s="51"/>
      <c r="E111" s="51"/>
      <c r="F111" s="51"/>
      <c r="G111" s="60" t="str">
        <f t="shared" si="10"/>
        <v/>
      </c>
      <c r="H111" s="60" t="str">
        <f t="shared" si="8"/>
        <v/>
      </c>
      <c r="I111" s="60" t="str">
        <f t="shared" si="8"/>
        <v/>
      </c>
      <c r="J111" s="60" t="str">
        <f t="shared" si="8"/>
        <v/>
      </c>
      <c r="K111" s="60" t="str">
        <f t="shared" si="8"/>
        <v/>
      </c>
      <c r="L111" s="60" t="str">
        <f t="shared" si="8"/>
        <v/>
      </c>
      <c r="M111" s="60" t="str">
        <f t="shared" si="8"/>
        <v/>
      </c>
      <c r="N111" s="60" t="str">
        <f t="shared" si="8"/>
        <v/>
      </c>
      <c r="O111" s="85">
        <f t="shared" si="9"/>
        <v>0</v>
      </c>
      <c r="P111" s="20"/>
    </row>
    <row r="112" spans="1:16" x14ac:dyDescent="0.2">
      <c r="A112" s="74">
        <v>88</v>
      </c>
      <c r="B112" s="49"/>
      <c r="C112" s="50"/>
      <c r="D112" s="51"/>
      <c r="E112" s="51"/>
      <c r="F112" s="51"/>
      <c r="G112" s="60" t="str">
        <f t="shared" si="10"/>
        <v/>
      </c>
      <c r="H112" s="60" t="str">
        <f t="shared" si="8"/>
        <v/>
      </c>
      <c r="I112" s="60" t="str">
        <f t="shared" si="8"/>
        <v/>
      </c>
      <c r="J112" s="60" t="str">
        <f t="shared" si="8"/>
        <v/>
      </c>
      <c r="K112" s="60" t="str">
        <f t="shared" si="8"/>
        <v/>
      </c>
      <c r="L112" s="60" t="str">
        <f t="shared" si="8"/>
        <v/>
      </c>
      <c r="M112" s="60" t="str">
        <f t="shared" si="8"/>
        <v/>
      </c>
      <c r="N112" s="60" t="str">
        <f t="shared" si="8"/>
        <v/>
      </c>
      <c r="O112" s="85">
        <f t="shared" si="9"/>
        <v>0</v>
      </c>
      <c r="P112" s="20"/>
    </row>
    <row r="113" spans="1:16" x14ac:dyDescent="0.2">
      <c r="A113" s="74">
        <v>89</v>
      </c>
      <c r="B113" s="49"/>
      <c r="C113" s="50"/>
      <c r="D113" s="51"/>
      <c r="E113" s="51"/>
      <c r="F113" s="51"/>
      <c r="G113" s="60" t="str">
        <f t="shared" si="10"/>
        <v/>
      </c>
      <c r="H113" s="60" t="str">
        <f t="shared" si="8"/>
        <v/>
      </c>
      <c r="I113" s="60" t="str">
        <f t="shared" si="8"/>
        <v/>
      </c>
      <c r="J113" s="60" t="str">
        <f t="shared" si="8"/>
        <v/>
      </c>
      <c r="K113" s="60" t="str">
        <f t="shared" si="8"/>
        <v/>
      </c>
      <c r="L113" s="60" t="str">
        <f t="shared" si="8"/>
        <v/>
      </c>
      <c r="M113" s="60" t="str">
        <f t="shared" si="8"/>
        <v/>
      </c>
      <c r="N113" s="60" t="str">
        <f t="shared" si="8"/>
        <v/>
      </c>
      <c r="O113" s="85">
        <f t="shared" si="9"/>
        <v>0</v>
      </c>
      <c r="P113" s="20"/>
    </row>
    <row r="114" spans="1:16" x14ac:dyDescent="0.2">
      <c r="A114" s="74">
        <v>90</v>
      </c>
      <c r="B114" s="49"/>
      <c r="C114" s="50"/>
      <c r="D114" s="51"/>
      <c r="E114" s="51"/>
      <c r="F114" s="51"/>
      <c r="G114" s="60" t="str">
        <f t="shared" si="10"/>
        <v/>
      </c>
      <c r="H114" s="60" t="str">
        <f t="shared" si="8"/>
        <v/>
      </c>
      <c r="I114" s="60" t="str">
        <f t="shared" si="8"/>
        <v/>
      </c>
      <c r="J114" s="60" t="str">
        <f t="shared" si="8"/>
        <v/>
      </c>
      <c r="K114" s="60" t="str">
        <f t="shared" si="8"/>
        <v/>
      </c>
      <c r="L114" s="60" t="str">
        <f t="shared" si="8"/>
        <v/>
      </c>
      <c r="M114" s="60" t="str">
        <f t="shared" si="8"/>
        <v/>
      </c>
      <c r="N114" s="60" t="str">
        <f t="shared" si="8"/>
        <v/>
      </c>
      <c r="O114" s="85">
        <f t="shared" si="9"/>
        <v>0</v>
      </c>
      <c r="P114" s="20"/>
    </row>
    <row r="115" spans="1:16" x14ac:dyDescent="0.2">
      <c r="A115" s="74">
        <v>91</v>
      </c>
      <c r="B115" s="49"/>
      <c r="C115" s="50"/>
      <c r="D115" s="51"/>
      <c r="E115" s="51"/>
      <c r="F115" s="51"/>
      <c r="G115" s="60" t="str">
        <f t="shared" si="10"/>
        <v/>
      </c>
      <c r="H115" s="60" t="str">
        <f t="shared" si="8"/>
        <v/>
      </c>
      <c r="I115" s="60" t="str">
        <f t="shared" si="8"/>
        <v/>
      </c>
      <c r="J115" s="60" t="str">
        <f t="shared" si="8"/>
        <v/>
      </c>
      <c r="K115" s="60" t="str">
        <f t="shared" si="8"/>
        <v/>
      </c>
      <c r="L115" s="60" t="str">
        <f t="shared" si="8"/>
        <v/>
      </c>
      <c r="M115" s="60" t="str">
        <f t="shared" si="8"/>
        <v/>
      </c>
      <c r="N115" s="60" t="str">
        <f t="shared" si="8"/>
        <v/>
      </c>
      <c r="O115" s="85">
        <f t="shared" si="9"/>
        <v>0</v>
      </c>
      <c r="P115" s="20"/>
    </row>
    <row r="116" spans="1:16" x14ac:dyDescent="0.2">
      <c r="A116" s="74">
        <v>92</v>
      </c>
      <c r="B116" s="49"/>
      <c r="C116" s="50"/>
      <c r="D116" s="51"/>
      <c r="E116" s="51"/>
      <c r="F116" s="51"/>
      <c r="G116" s="60" t="str">
        <f t="shared" si="10"/>
        <v/>
      </c>
      <c r="H116" s="60" t="str">
        <f t="shared" si="8"/>
        <v/>
      </c>
      <c r="I116" s="60" t="str">
        <f t="shared" si="8"/>
        <v/>
      </c>
      <c r="J116" s="60" t="str">
        <f t="shared" si="8"/>
        <v/>
      </c>
      <c r="K116" s="60" t="str">
        <f t="shared" si="8"/>
        <v/>
      </c>
      <c r="L116" s="60" t="str">
        <f t="shared" si="8"/>
        <v/>
      </c>
      <c r="M116" s="60" t="str">
        <f t="shared" si="8"/>
        <v/>
      </c>
      <c r="N116" s="60" t="str">
        <f t="shared" si="8"/>
        <v/>
      </c>
      <c r="O116" s="85">
        <f t="shared" si="9"/>
        <v>0</v>
      </c>
      <c r="P116" s="20"/>
    </row>
    <row r="117" spans="1:16" x14ac:dyDescent="0.2">
      <c r="A117" s="74">
        <v>93</v>
      </c>
      <c r="B117" s="49"/>
      <c r="C117" s="50"/>
      <c r="D117" s="51"/>
      <c r="E117" s="51"/>
      <c r="F117" s="51"/>
      <c r="G117" s="60" t="str">
        <f t="shared" si="10"/>
        <v/>
      </c>
      <c r="H117" s="60" t="str">
        <f t="shared" si="8"/>
        <v/>
      </c>
      <c r="I117" s="60" t="str">
        <f t="shared" si="8"/>
        <v/>
      </c>
      <c r="J117" s="60" t="str">
        <f t="shared" si="8"/>
        <v/>
      </c>
      <c r="K117" s="60" t="str">
        <f t="shared" si="8"/>
        <v/>
      </c>
      <c r="L117" s="60" t="str">
        <f t="shared" si="8"/>
        <v/>
      </c>
      <c r="M117" s="60" t="str">
        <f t="shared" si="8"/>
        <v/>
      </c>
      <c r="N117" s="60" t="str">
        <f t="shared" si="8"/>
        <v/>
      </c>
      <c r="O117" s="85">
        <f t="shared" si="9"/>
        <v>0</v>
      </c>
      <c r="P117" s="20"/>
    </row>
    <row r="118" spans="1:16" x14ac:dyDescent="0.2">
      <c r="A118" s="74">
        <v>94</v>
      </c>
      <c r="B118" s="49"/>
      <c r="C118" s="50"/>
      <c r="D118" s="51"/>
      <c r="E118" s="51"/>
      <c r="F118" s="51"/>
      <c r="G118" s="60" t="str">
        <f t="shared" si="10"/>
        <v/>
      </c>
      <c r="H118" s="60" t="str">
        <f t="shared" si="8"/>
        <v/>
      </c>
      <c r="I118" s="60" t="str">
        <f t="shared" si="8"/>
        <v/>
      </c>
      <c r="J118" s="60" t="str">
        <f t="shared" si="8"/>
        <v/>
      </c>
      <c r="K118" s="60" t="str">
        <f t="shared" si="8"/>
        <v/>
      </c>
      <c r="L118" s="60" t="str">
        <f t="shared" si="8"/>
        <v/>
      </c>
      <c r="M118" s="60" t="str">
        <f t="shared" si="8"/>
        <v/>
      </c>
      <c r="N118" s="60" t="str">
        <f t="shared" si="8"/>
        <v/>
      </c>
      <c r="O118" s="85">
        <f t="shared" si="9"/>
        <v>0</v>
      </c>
      <c r="P118" s="20"/>
    </row>
    <row r="119" spans="1:16" x14ac:dyDescent="0.2">
      <c r="A119" s="74">
        <v>95</v>
      </c>
      <c r="B119" s="49"/>
      <c r="C119" s="50"/>
      <c r="D119" s="51"/>
      <c r="E119" s="51"/>
      <c r="F119" s="51"/>
      <c r="G119" s="60" t="str">
        <f t="shared" si="10"/>
        <v/>
      </c>
      <c r="H119" s="60" t="str">
        <f t="shared" si="8"/>
        <v/>
      </c>
      <c r="I119" s="60" t="str">
        <f t="shared" si="8"/>
        <v/>
      </c>
      <c r="J119" s="60" t="str">
        <f t="shared" si="8"/>
        <v/>
      </c>
      <c r="K119" s="60" t="str">
        <f t="shared" si="8"/>
        <v/>
      </c>
      <c r="L119" s="60" t="str">
        <f t="shared" si="8"/>
        <v/>
      </c>
      <c r="M119" s="60" t="str">
        <f t="shared" si="8"/>
        <v/>
      </c>
      <c r="N119" s="60" t="str">
        <f t="shared" si="8"/>
        <v/>
      </c>
      <c r="O119" s="85">
        <f t="shared" si="9"/>
        <v>0</v>
      </c>
      <c r="P119" s="20"/>
    </row>
    <row r="120" spans="1:16" x14ac:dyDescent="0.2">
      <c r="A120" s="74">
        <v>96</v>
      </c>
      <c r="B120" s="49"/>
      <c r="C120" s="50"/>
      <c r="D120" s="51"/>
      <c r="E120" s="51"/>
      <c r="F120" s="51"/>
      <c r="G120" s="60" t="str">
        <f t="shared" si="10"/>
        <v/>
      </c>
      <c r="H120" s="60" t="str">
        <f t="shared" si="8"/>
        <v/>
      </c>
      <c r="I120" s="60" t="str">
        <f t="shared" si="8"/>
        <v/>
      </c>
      <c r="J120" s="60" t="str">
        <f t="shared" si="8"/>
        <v/>
      </c>
      <c r="K120" s="60" t="str">
        <f t="shared" si="8"/>
        <v/>
      </c>
      <c r="L120" s="60" t="str">
        <f t="shared" si="8"/>
        <v/>
      </c>
      <c r="M120" s="60" t="str">
        <f t="shared" si="8"/>
        <v/>
      </c>
      <c r="N120" s="60" t="str">
        <f t="shared" si="8"/>
        <v/>
      </c>
      <c r="O120" s="85">
        <f t="shared" si="9"/>
        <v>0</v>
      </c>
      <c r="P120" s="20"/>
    </row>
    <row r="121" spans="1:16" x14ac:dyDescent="0.2">
      <c r="A121" s="74">
        <v>97</v>
      </c>
      <c r="B121" s="49"/>
      <c r="C121" s="50"/>
      <c r="D121" s="51"/>
      <c r="E121" s="51"/>
      <c r="F121" s="51"/>
      <c r="G121" s="60" t="str">
        <f t="shared" si="10"/>
        <v/>
      </c>
      <c r="H121" s="60" t="str">
        <f t="shared" si="8"/>
        <v/>
      </c>
      <c r="I121" s="60" t="str">
        <f t="shared" si="8"/>
        <v/>
      </c>
      <c r="J121" s="60" t="str">
        <f t="shared" si="8"/>
        <v/>
      </c>
      <c r="K121" s="60" t="str">
        <f t="shared" si="8"/>
        <v/>
      </c>
      <c r="L121" s="60" t="str">
        <f t="shared" si="8"/>
        <v/>
      </c>
      <c r="M121" s="60" t="str">
        <f t="shared" si="8"/>
        <v/>
      </c>
      <c r="N121" s="60" t="str">
        <f t="shared" si="8"/>
        <v/>
      </c>
      <c r="O121" s="85">
        <f t="shared" ref="O121:O152" si="11">IF(OR($E121="",COUNTIF($G121:$N121,"X")=0),0,IF(NOT(ISERROR(FIND(";" &amp; $C$9 &amp; ";",";" &amp; valMDFree&amp;";"))),0,INDEX($G$23:$N$23,1,MATCH("X",$G121:$N121,0))))</f>
        <v>0</v>
      </c>
      <c r="P121" s="20"/>
    </row>
    <row r="122" spans="1:16" x14ac:dyDescent="0.2">
      <c r="A122" s="74">
        <v>98</v>
      </c>
      <c r="B122" s="49"/>
      <c r="C122" s="50"/>
      <c r="D122" s="51"/>
      <c r="E122" s="51"/>
      <c r="F122" s="51"/>
      <c r="G122" s="60" t="str">
        <f t="shared" si="10"/>
        <v/>
      </c>
      <c r="H122" s="60" t="str">
        <f t="shared" si="8"/>
        <v/>
      </c>
      <c r="I122" s="60" t="str">
        <f t="shared" si="8"/>
        <v/>
      </c>
      <c r="J122" s="60" t="str">
        <f t="shared" si="8"/>
        <v/>
      </c>
      <c r="K122" s="60" t="str">
        <f t="shared" si="8"/>
        <v/>
      </c>
      <c r="L122" s="60" t="str">
        <f t="shared" si="8"/>
        <v/>
      </c>
      <c r="M122" s="60" t="str">
        <f t="shared" si="8"/>
        <v/>
      </c>
      <c r="N122" s="60" t="str">
        <f t="shared" si="8"/>
        <v/>
      </c>
      <c r="O122" s="85">
        <f t="shared" si="11"/>
        <v>0</v>
      </c>
      <c r="P122" s="20"/>
    </row>
    <row r="123" spans="1:16" x14ac:dyDescent="0.2">
      <c r="A123" s="74">
        <v>99</v>
      </c>
      <c r="B123" s="49"/>
      <c r="C123" s="50"/>
      <c r="D123" s="51"/>
      <c r="E123" s="51"/>
      <c r="F123" s="51"/>
      <c r="G123" s="60" t="str">
        <f t="shared" si="10"/>
        <v/>
      </c>
      <c r="H123" s="60" t="str">
        <f t="shared" si="8"/>
        <v/>
      </c>
      <c r="I123" s="60" t="str">
        <f t="shared" si="8"/>
        <v/>
      </c>
      <c r="J123" s="60" t="str">
        <f t="shared" si="8"/>
        <v/>
      </c>
      <c r="K123" s="60" t="str">
        <f t="shared" si="8"/>
        <v/>
      </c>
      <c r="L123" s="60" t="str">
        <f t="shared" si="8"/>
        <v/>
      </c>
      <c r="M123" s="60" t="str">
        <f t="shared" si="8"/>
        <v/>
      </c>
      <c r="N123" s="60" t="str">
        <f t="shared" si="8"/>
        <v/>
      </c>
      <c r="O123" s="85">
        <f t="shared" si="11"/>
        <v>0</v>
      </c>
      <c r="P123" s="20"/>
    </row>
    <row r="124" spans="1:16" x14ac:dyDescent="0.2">
      <c r="A124" s="74">
        <v>100</v>
      </c>
      <c r="B124" s="49"/>
      <c r="C124" s="50"/>
      <c r="D124" s="51"/>
      <c r="E124" s="51"/>
      <c r="F124" s="51"/>
      <c r="G124" s="60" t="str">
        <f t="shared" si="10"/>
        <v/>
      </c>
      <c r="H124" s="60" t="str">
        <f t="shared" si="8"/>
        <v/>
      </c>
      <c r="I124" s="60" t="str">
        <f t="shared" si="8"/>
        <v/>
      </c>
      <c r="J124" s="60" t="str">
        <f t="shared" si="8"/>
        <v/>
      </c>
      <c r="K124" s="60" t="str">
        <f t="shared" si="8"/>
        <v/>
      </c>
      <c r="L124" s="60" t="str">
        <f t="shared" si="8"/>
        <v/>
      </c>
      <c r="M124" s="60" t="str">
        <f t="shared" si="8"/>
        <v/>
      </c>
      <c r="N124" s="60" t="str">
        <f t="shared" si="8"/>
        <v/>
      </c>
      <c r="O124" s="85">
        <f t="shared" si="11"/>
        <v>0</v>
      </c>
      <c r="P124" s="20"/>
    </row>
    <row r="125" spans="1:16" x14ac:dyDescent="0.2">
      <c r="A125" s="74">
        <v>101</v>
      </c>
      <c r="B125" s="49"/>
      <c r="C125" s="50"/>
      <c r="D125" s="51"/>
      <c r="E125" s="51"/>
      <c r="F125" s="51"/>
      <c r="G125" s="60" t="str">
        <f t="shared" si="10"/>
        <v/>
      </c>
      <c r="H125" s="60" t="str">
        <f t="shared" si="8"/>
        <v/>
      </c>
      <c r="I125" s="60" t="str">
        <f t="shared" si="8"/>
        <v/>
      </c>
      <c r="J125" s="60" t="str">
        <f t="shared" si="8"/>
        <v/>
      </c>
      <c r="K125" s="60" t="str">
        <f t="shared" si="8"/>
        <v/>
      </c>
      <c r="L125" s="60" t="str">
        <f t="shared" si="8"/>
        <v/>
      </c>
      <c r="M125" s="60" t="str">
        <f t="shared" si="8"/>
        <v/>
      </c>
      <c r="N125" s="60" t="str">
        <f t="shared" si="8"/>
        <v/>
      </c>
      <c r="O125" s="85">
        <f t="shared" si="11"/>
        <v>0</v>
      </c>
      <c r="P125" s="20"/>
    </row>
    <row r="126" spans="1:16" x14ac:dyDescent="0.2">
      <c r="A126" s="74">
        <v>102</v>
      </c>
      <c r="B126" s="49"/>
      <c r="C126" s="50"/>
      <c r="D126" s="51"/>
      <c r="E126" s="51"/>
      <c r="F126" s="51"/>
      <c r="G126" s="60" t="str">
        <f t="shared" si="10"/>
        <v/>
      </c>
      <c r="H126" s="60" t="str">
        <f t="shared" si="8"/>
        <v/>
      </c>
      <c r="I126" s="60" t="str">
        <f t="shared" si="8"/>
        <v/>
      </c>
      <c r="J126" s="60" t="str">
        <f t="shared" ref="H126:N162" si="12">IF($E126="","",IF($E126=J$24,"X",""))</f>
        <v/>
      </c>
      <c r="K126" s="60" t="str">
        <f t="shared" si="12"/>
        <v/>
      </c>
      <c r="L126" s="60" t="str">
        <f t="shared" si="12"/>
        <v/>
      </c>
      <c r="M126" s="60" t="str">
        <f t="shared" si="12"/>
        <v/>
      </c>
      <c r="N126" s="60" t="str">
        <f t="shared" si="12"/>
        <v/>
      </c>
      <c r="O126" s="85">
        <f t="shared" si="11"/>
        <v>0</v>
      </c>
      <c r="P126" s="20"/>
    </row>
    <row r="127" spans="1:16" x14ac:dyDescent="0.2">
      <c r="A127" s="74">
        <v>103</v>
      </c>
      <c r="B127" s="49"/>
      <c r="C127" s="50"/>
      <c r="D127" s="51"/>
      <c r="E127" s="51"/>
      <c r="F127" s="51"/>
      <c r="G127" s="60" t="str">
        <f t="shared" si="10"/>
        <v/>
      </c>
      <c r="H127" s="60" t="str">
        <f t="shared" si="12"/>
        <v/>
      </c>
      <c r="I127" s="60" t="str">
        <f t="shared" si="12"/>
        <v/>
      </c>
      <c r="J127" s="60" t="str">
        <f t="shared" si="12"/>
        <v/>
      </c>
      <c r="K127" s="60" t="str">
        <f t="shared" si="12"/>
        <v/>
      </c>
      <c r="L127" s="60" t="str">
        <f t="shared" si="12"/>
        <v/>
      </c>
      <c r="M127" s="60" t="str">
        <f t="shared" si="12"/>
        <v/>
      </c>
      <c r="N127" s="60" t="str">
        <f t="shared" si="12"/>
        <v/>
      </c>
      <c r="O127" s="85">
        <f t="shared" si="11"/>
        <v>0</v>
      </c>
      <c r="P127" s="20"/>
    </row>
    <row r="128" spans="1:16" x14ac:dyDescent="0.2">
      <c r="A128" s="74">
        <v>104</v>
      </c>
      <c r="B128" s="49"/>
      <c r="C128" s="50"/>
      <c r="D128" s="51"/>
      <c r="E128" s="51"/>
      <c r="F128" s="51"/>
      <c r="G128" s="60" t="str">
        <f t="shared" si="10"/>
        <v/>
      </c>
      <c r="H128" s="60" t="str">
        <f t="shared" si="12"/>
        <v/>
      </c>
      <c r="I128" s="60" t="str">
        <f t="shared" si="12"/>
        <v/>
      </c>
      <c r="J128" s="60" t="str">
        <f t="shared" si="12"/>
        <v/>
      </c>
      <c r="K128" s="60" t="str">
        <f t="shared" si="12"/>
        <v/>
      </c>
      <c r="L128" s="60" t="str">
        <f t="shared" si="12"/>
        <v/>
      </c>
      <c r="M128" s="60" t="str">
        <f t="shared" si="12"/>
        <v/>
      </c>
      <c r="N128" s="60" t="str">
        <f t="shared" si="12"/>
        <v/>
      </c>
      <c r="O128" s="85">
        <f t="shared" si="11"/>
        <v>0</v>
      </c>
      <c r="P128" s="20"/>
    </row>
    <row r="129" spans="1:16" x14ac:dyDescent="0.2">
      <c r="A129" s="74">
        <v>105</v>
      </c>
      <c r="B129" s="49"/>
      <c r="C129" s="50"/>
      <c r="D129" s="51"/>
      <c r="E129" s="51"/>
      <c r="F129" s="51"/>
      <c r="G129" s="60" t="str">
        <f t="shared" si="10"/>
        <v/>
      </c>
      <c r="H129" s="60" t="str">
        <f t="shared" si="12"/>
        <v/>
      </c>
      <c r="I129" s="60" t="str">
        <f t="shared" si="12"/>
        <v/>
      </c>
      <c r="J129" s="60" t="str">
        <f t="shared" si="12"/>
        <v/>
      </c>
      <c r="K129" s="60" t="str">
        <f t="shared" si="12"/>
        <v/>
      </c>
      <c r="L129" s="60" t="str">
        <f t="shared" si="12"/>
        <v/>
      </c>
      <c r="M129" s="60" t="str">
        <f t="shared" si="12"/>
        <v/>
      </c>
      <c r="N129" s="60" t="str">
        <f t="shared" si="12"/>
        <v/>
      </c>
      <c r="O129" s="85">
        <f t="shared" si="11"/>
        <v>0</v>
      </c>
      <c r="P129" s="20"/>
    </row>
    <row r="130" spans="1:16" x14ac:dyDescent="0.2">
      <c r="A130" s="74">
        <v>106</v>
      </c>
      <c r="B130" s="49"/>
      <c r="C130" s="50"/>
      <c r="D130" s="51"/>
      <c r="E130" s="51"/>
      <c r="F130" s="51"/>
      <c r="G130" s="60" t="str">
        <f t="shared" si="10"/>
        <v/>
      </c>
      <c r="H130" s="60" t="str">
        <f t="shared" si="12"/>
        <v/>
      </c>
      <c r="I130" s="60" t="str">
        <f t="shared" si="12"/>
        <v/>
      </c>
      <c r="J130" s="60" t="str">
        <f t="shared" si="12"/>
        <v/>
      </c>
      <c r="K130" s="60" t="str">
        <f t="shared" si="12"/>
        <v/>
      </c>
      <c r="L130" s="60" t="str">
        <f t="shared" si="12"/>
        <v/>
      </c>
      <c r="M130" s="60" t="str">
        <f t="shared" si="12"/>
        <v/>
      </c>
      <c r="N130" s="60" t="str">
        <f t="shared" si="12"/>
        <v/>
      </c>
      <c r="O130" s="85">
        <f t="shared" si="11"/>
        <v>0</v>
      </c>
      <c r="P130" s="20"/>
    </row>
    <row r="131" spans="1:16" x14ac:dyDescent="0.2">
      <c r="A131" s="74">
        <v>107</v>
      </c>
      <c r="B131" s="49"/>
      <c r="C131" s="50"/>
      <c r="D131" s="51"/>
      <c r="E131" s="51"/>
      <c r="F131" s="51"/>
      <c r="G131" s="60" t="str">
        <f t="shared" si="10"/>
        <v/>
      </c>
      <c r="H131" s="60" t="str">
        <f t="shared" si="12"/>
        <v/>
      </c>
      <c r="I131" s="60" t="str">
        <f t="shared" si="12"/>
        <v/>
      </c>
      <c r="J131" s="60" t="str">
        <f t="shared" si="12"/>
        <v/>
      </c>
      <c r="K131" s="60" t="str">
        <f t="shared" si="12"/>
        <v/>
      </c>
      <c r="L131" s="60" t="str">
        <f t="shared" si="12"/>
        <v/>
      </c>
      <c r="M131" s="60" t="str">
        <f t="shared" si="12"/>
        <v/>
      </c>
      <c r="N131" s="60" t="str">
        <f t="shared" si="12"/>
        <v/>
      </c>
      <c r="O131" s="85">
        <f t="shared" si="11"/>
        <v>0</v>
      </c>
      <c r="P131" s="20"/>
    </row>
    <row r="132" spans="1:16" x14ac:dyDescent="0.2">
      <c r="A132" s="74">
        <v>108</v>
      </c>
      <c r="B132" s="49"/>
      <c r="C132" s="50"/>
      <c r="D132" s="51"/>
      <c r="E132" s="51"/>
      <c r="F132" s="51"/>
      <c r="G132" s="60" t="str">
        <f t="shared" si="10"/>
        <v/>
      </c>
      <c r="H132" s="60" t="str">
        <f t="shared" si="12"/>
        <v/>
      </c>
      <c r="I132" s="60" t="str">
        <f t="shared" si="12"/>
        <v/>
      </c>
      <c r="J132" s="60" t="str">
        <f t="shared" si="12"/>
        <v/>
      </c>
      <c r="K132" s="60" t="str">
        <f t="shared" si="12"/>
        <v/>
      </c>
      <c r="L132" s="60" t="str">
        <f t="shared" si="12"/>
        <v/>
      </c>
      <c r="M132" s="60" t="str">
        <f t="shared" si="12"/>
        <v/>
      </c>
      <c r="N132" s="60" t="str">
        <f t="shared" si="12"/>
        <v/>
      </c>
      <c r="O132" s="85">
        <f t="shared" si="11"/>
        <v>0</v>
      </c>
      <c r="P132" s="20"/>
    </row>
    <row r="133" spans="1:16" x14ac:dyDescent="0.2">
      <c r="A133" s="74">
        <v>109</v>
      </c>
      <c r="B133" s="49"/>
      <c r="C133" s="50"/>
      <c r="D133" s="51"/>
      <c r="E133" s="51"/>
      <c r="F133" s="51"/>
      <c r="G133" s="60" t="str">
        <f t="shared" si="10"/>
        <v/>
      </c>
      <c r="H133" s="60" t="str">
        <f t="shared" si="12"/>
        <v/>
      </c>
      <c r="I133" s="60" t="str">
        <f t="shared" si="12"/>
        <v/>
      </c>
      <c r="J133" s="60" t="str">
        <f t="shared" si="12"/>
        <v/>
      </c>
      <c r="K133" s="60" t="str">
        <f t="shared" si="12"/>
        <v/>
      </c>
      <c r="L133" s="60" t="str">
        <f t="shared" si="12"/>
        <v/>
      </c>
      <c r="M133" s="60" t="str">
        <f t="shared" si="12"/>
        <v/>
      </c>
      <c r="N133" s="60" t="str">
        <f t="shared" si="12"/>
        <v/>
      </c>
      <c r="O133" s="85">
        <f t="shared" si="11"/>
        <v>0</v>
      </c>
      <c r="P133" s="20"/>
    </row>
    <row r="134" spans="1:16" x14ac:dyDescent="0.2">
      <c r="A134" s="74">
        <v>110</v>
      </c>
      <c r="B134" s="49"/>
      <c r="C134" s="50"/>
      <c r="D134" s="51"/>
      <c r="E134" s="51"/>
      <c r="F134" s="51"/>
      <c r="G134" s="60" t="str">
        <f t="shared" si="10"/>
        <v/>
      </c>
      <c r="H134" s="60" t="str">
        <f t="shared" si="12"/>
        <v/>
      </c>
      <c r="I134" s="60" t="str">
        <f t="shared" si="12"/>
        <v/>
      </c>
      <c r="J134" s="60" t="str">
        <f t="shared" si="12"/>
        <v/>
      </c>
      <c r="K134" s="60" t="str">
        <f t="shared" si="12"/>
        <v/>
      </c>
      <c r="L134" s="60" t="str">
        <f t="shared" si="12"/>
        <v/>
      </c>
      <c r="M134" s="60" t="str">
        <f t="shared" si="12"/>
        <v/>
      </c>
      <c r="N134" s="60" t="str">
        <f t="shared" si="12"/>
        <v/>
      </c>
      <c r="O134" s="85">
        <f t="shared" si="11"/>
        <v>0</v>
      </c>
      <c r="P134" s="20"/>
    </row>
    <row r="135" spans="1:16" x14ac:dyDescent="0.2">
      <c r="A135" s="74">
        <v>111</v>
      </c>
      <c r="B135" s="49"/>
      <c r="C135" s="50"/>
      <c r="D135" s="51"/>
      <c r="E135" s="51"/>
      <c r="F135" s="51"/>
      <c r="G135" s="60" t="str">
        <f t="shared" si="10"/>
        <v/>
      </c>
      <c r="H135" s="60" t="str">
        <f t="shared" si="12"/>
        <v/>
      </c>
      <c r="I135" s="60" t="str">
        <f t="shared" si="12"/>
        <v/>
      </c>
      <c r="J135" s="60" t="str">
        <f t="shared" si="12"/>
        <v/>
      </c>
      <c r="K135" s="60" t="str">
        <f t="shared" si="12"/>
        <v/>
      </c>
      <c r="L135" s="60" t="str">
        <f t="shared" si="12"/>
        <v/>
      </c>
      <c r="M135" s="60" t="str">
        <f t="shared" si="12"/>
        <v/>
      </c>
      <c r="N135" s="60" t="str">
        <f t="shared" si="12"/>
        <v/>
      </c>
      <c r="O135" s="85">
        <f t="shared" si="11"/>
        <v>0</v>
      </c>
      <c r="P135" s="20"/>
    </row>
    <row r="136" spans="1:16" x14ac:dyDescent="0.2">
      <c r="A136" s="74">
        <v>112</v>
      </c>
      <c r="B136" s="49"/>
      <c r="C136" s="50"/>
      <c r="D136" s="51"/>
      <c r="E136" s="51"/>
      <c r="F136" s="51"/>
      <c r="G136" s="60" t="str">
        <f t="shared" si="10"/>
        <v/>
      </c>
      <c r="H136" s="60" t="str">
        <f t="shared" si="12"/>
        <v/>
      </c>
      <c r="I136" s="60" t="str">
        <f t="shared" si="12"/>
        <v/>
      </c>
      <c r="J136" s="60" t="str">
        <f t="shared" si="12"/>
        <v/>
      </c>
      <c r="K136" s="60" t="str">
        <f t="shared" si="12"/>
        <v/>
      </c>
      <c r="L136" s="60" t="str">
        <f t="shared" si="12"/>
        <v/>
      </c>
      <c r="M136" s="60" t="str">
        <f t="shared" si="12"/>
        <v/>
      </c>
      <c r="N136" s="60" t="str">
        <f t="shared" si="12"/>
        <v/>
      </c>
      <c r="O136" s="85">
        <f t="shared" si="11"/>
        <v>0</v>
      </c>
      <c r="P136" s="20"/>
    </row>
    <row r="137" spans="1:16" x14ac:dyDescent="0.2">
      <c r="A137" s="74">
        <v>113</v>
      </c>
      <c r="B137" s="49"/>
      <c r="C137" s="50"/>
      <c r="D137" s="51"/>
      <c r="E137" s="51"/>
      <c r="F137" s="51"/>
      <c r="G137" s="60" t="str">
        <f t="shared" si="10"/>
        <v/>
      </c>
      <c r="H137" s="60" t="str">
        <f t="shared" si="12"/>
        <v/>
      </c>
      <c r="I137" s="60" t="str">
        <f t="shared" si="12"/>
        <v/>
      </c>
      <c r="J137" s="60" t="str">
        <f t="shared" si="12"/>
        <v/>
      </c>
      <c r="K137" s="60" t="str">
        <f t="shared" si="12"/>
        <v/>
      </c>
      <c r="L137" s="60" t="str">
        <f t="shared" si="12"/>
        <v/>
      </c>
      <c r="M137" s="60" t="str">
        <f t="shared" si="12"/>
        <v/>
      </c>
      <c r="N137" s="60" t="str">
        <f t="shared" si="12"/>
        <v/>
      </c>
      <c r="O137" s="85">
        <f t="shared" si="11"/>
        <v>0</v>
      </c>
      <c r="P137" s="20"/>
    </row>
    <row r="138" spans="1:16" x14ac:dyDescent="0.2">
      <c r="A138" s="74">
        <v>114</v>
      </c>
      <c r="B138" s="49"/>
      <c r="C138" s="50"/>
      <c r="D138" s="51"/>
      <c r="E138" s="51"/>
      <c r="F138" s="51"/>
      <c r="G138" s="60" t="str">
        <f t="shared" si="10"/>
        <v/>
      </c>
      <c r="H138" s="60" t="str">
        <f t="shared" si="12"/>
        <v/>
      </c>
      <c r="I138" s="60" t="str">
        <f t="shared" si="12"/>
        <v/>
      </c>
      <c r="J138" s="60" t="str">
        <f t="shared" si="12"/>
        <v/>
      </c>
      <c r="K138" s="60" t="str">
        <f t="shared" si="12"/>
        <v/>
      </c>
      <c r="L138" s="60" t="str">
        <f t="shared" si="12"/>
        <v/>
      </c>
      <c r="M138" s="60" t="str">
        <f t="shared" si="12"/>
        <v/>
      </c>
      <c r="N138" s="60" t="str">
        <f t="shared" si="12"/>
        <v/>
      </c>
      <c r="O138" s="85">
        <f t="shared" si="11"/>
        <v>0</v>
      </c>
      <c r="P138" s="20"/>
    </row>
    <row r="139" spans="1:16" x14ac:dyDescent="0.2">
      <c r="A139" s="74">
        <v>115</v>
      </c>
      <c r="B139" s="49"/>
      <c r="C139" s="50"/>
      <c r="D139" s="51"/>
      <c r="E139" s="51"/>
      <c r="F139" s="51"/>
      <c r="G139" s="60" t="str">
        <f t="shared" si="10"/>
        <v/>
      </c>
      <c r="H139" s="60" t="str">
        <f t="shared" si="12"/>
        <v/>
      </c>
      <c r="I139" s="60" t="str">
        <f t="shared" si="12"/>
        <v/>
      </c>
      <c r="J139" s="60" t="str">
        <f t="shared" si="12"/>
        <v/>
      </c>
      <c r="K139" s="60" t="str">
        <f t="shared" si="12"/>
        <v/>
      </c>
      <c r="L139" s="60" t="str">
        <f t="shared" si="12"/>
        <v/>
      </c>
      <c r="M139" s="60" t="str">
        <f t="shared" si="12"/>
        <v/>
      </c>
      <c r="N139" s="60" t="str">
        <f t="shared" si="12"/>
        <v/>
      </c>
      <c r="O139" s="85">
        <f t="shared" si="11"/>
        <v>0</v>
      </c>
      <c r="P139" s="20"/>
    </row>
    <row r="140" spans="1:16" x14ac:dyDescent="0.2">
      <c r="A140" s="74">
        <v>116</v>
      </c>
      <c r="B140" s="49"/>
      <c r="C140" s="50"/>
      <c r="D140" s="51"/>
      <c r="E140" s="51"/>
      <c r="F140" s="51"/>
      <c r="G140" s="60" t="str">
        <f t="shared" si="10"/>
        <v/>
      </c>
      <c r="H140" s="60" t="str">
        <f t="shared" si="12"/>
        <v/>
      </c>
      <c r="I140" s="60" t="str">
        <f t="shared" si="12"/>
        <v/>
      </c>
      <c r="J140" s="60" t="str">
        <f t="shared" si="12"/>
        <v/>
      </c>
      <c r="K140" s="60" t="str">
        <f t="shared" si="12"/>
        <v/>
      </c>
      <c r="L140" s="60" t="str">
        <f t="shared" si="12"/>
        <v/>
      </c>
      <c r="M140" s="60" t="str">
        <f t="shared" si="12"/>
        <v/>
      </c>
      <c r="N140" s="60" t="str">
        <f t="shared" si="12"/>
        <v/>
      </c>
      <c r="O140" s="85">
        <f t="shared" si="11"/>
        <v>0</v>
      </c>
      <c r="P140" s="20"/>
    </row>
    <row r="141" spans="1:16" x14ac:dyDescent="0.2">
      <c r="A141" s="74">
        <v>117</v>
      </c>
      <c r="B141" s="49"/>
      <c r="C141" s="50"/>
      <c r="D141" s="51"/>
      <c r="E141" s="51"/>
      <c r="F141" s="51"/>
      <c r="G141" s="60" t="str">
        <f t="shared" si="10"/>
        <v/>
      </c>
      <c r="H141" s="60" t="str">
        <f t="shared" si="12"/>
        <v/>
      </c>
      <c r="I141" s="60" t="str">
        <f t="shared" si="12"/>
        <v/>
      </c>
      <c r="J141" s="60" t="str">
        <f t="shared" si="12"/>
        <v/>
      </c>
      <c r="K141" s="60" t="str">
        <f t="shared" si="12"/>
        <v/>
      </c>
      <c r="L141" s="60" t="str">
        <f t="shared" si="12"/>
        <v/>
      </c>
      <c r="M141" s="60" t="str">
        <f t="shared" si="12"/>
        <v/>
      </c>
      <c r="N141" s="60" t="str">
        <f t="shared" si="12"/>
        <v/>
      </c>
      <c r="O141" s="85">
        <f t="shared" si="11"/>
        <v>0</v>
      </c>
      <c r="P141" s="20"/>
    </row>
    <row r="142" spans="1:16" x14ac:dyDescent="0.2">
      <c r="A142" s="74">
        <v>118</v>
      </c>
      <c r="B142" s="49"/>
      <c r="C142" s="50"/>
      <c r="D142" s="51"/>
      <c r="E142" s="51"/>
      <c r="F142" s="51"/>
      <c r="G142" s="60" t="str">
        <f t="shared" si="10"/>
        <v/>
      </c>
      <c r="H142" s="60" t="str">
        <f t="shared" si="12"/>
        <v/>
      </c>
      <c r="I142" s="60" t="str">
        <f t="shared" si="12"/>
        <v/>
      </c>
      <c r="J142" s="60" t="str">
        <f t="shared" si="12"/>
        <v/>
      </c>
      <c r="K142" s="60" t="str">
        <f t="shared" si="12"/>
        <v/>
      </c>
      <c r="L142" s="60" t="str">
        <f t="shared" si="12"/>
        <v/>
      </c>
      <c r="M142" s="60" t="str">
        <f t="shared" si="12"/>
        <v/>
      </c>
      <c r="N142" s="60" t="str">
        <f t="shared" si="12"/>
        <v/>
      </c>
      <c r="O142" s="85">
        <f t="shared" si="11"/>
        <v>0</v>
      </c>
      <c r="P142" s="20"/>
    </row>
    <row r="143" spans="1:16" x14ac:dyDescent="0.2">
      <c r="A143" s="74">
        <v>119</v>
      </c>
      <c r="B143" s="49"/>
      <c r="C143" s="50"/>
      <c r="D143" s="51"/>
      <c r="E143" s="51"/>
      <c r="F143" s="51"/>
      <c r="G143" s="60" t="str">
        <f t="shared" si="10"/>
        <v/>
      </c>
      <c r="H143" s="60" t="str">
        <f t="shared" si="12"/>
        <v/>
      </c>
      <c r="I143" s="60" t="str">
        <f t="shared" si="12"/>
        <v/>
      </c>
      <c r="J143" s="60" t="str">
        <f t="shared" si="12"/>
        <v/>
      </c>
      <c r="K143" s="60" t="str">
        <f t="shared" si="12"/>
        <v/>
      </c>
      <c r="L143" s="60" t="str">
        <f t="shared" si="12"/>
        <v/>
      </c>
      <c r="M143" s="60" t="str">
        <f t="shared" si="12"/>
        <v/>
      </c>
      <c r="N143" s="60" t="str">
        <f t="shared" si="12"/>
        <v/>
      </c>
      <c r="O143" s="85">
        <f t="shared" si="11"/>
        <v>0</v>
      </c>
      <c r="P143" s="20"/>
    </row>
    <row r="144" spans="1:16" x14ac:dyDescent="0.2">
      <c r="A144" s="74">
        <v>120</v>
      </c>
      <c r="B144" s="49"/>
      <c r="C144" s="50"/>
      <c r="D144" s="51"/>
      <c r="E144" s="51"/>
      <c r="F144" s="51"/>
      <c r="G144" s="60" t="str">
        <f t="shared" si="10"/>
        <v/>
      </c>
      <c r="H144" s="60" t="str">
        <f t="shared" si="12"/>
        <v/>
      </c>
      <c r="I144" s="60" t="str">
        <f t="shared" si="12"/>
        <v/>
      </c>
      <c r="J144" s="60" t="str">
        <f t="shared" si="12"/>
        <v/>
      </c>
      <c r="K144" s="60" t="str">
        <f t="shared" si="12"/>
        <v/>
      </c>
      <c r="L144" s="60" t="str">
        <f t="shared" si="12"/>
        <v/>
      </c>
      <c r="M144" s="60" t="str">
        <f t="shared" si="12"/>
        <v/>
      </c>
      <c r="N144" s="60" t="str">
        <f t="shared" si="12"/>
        <v/>
      </c>
      <c r="O144" s="85">
        <f t="shared" si="11"/>
        <v>0</v>
      </c>
      <c r="P144" s="20"/>
    </row>
    <row r="145" spans="1:16" x14ac:dyDescent="0.2">
      <c r="A145" s="74">
        <v>121</v>
      </c>
      <c r="B145" s="49"/>
      <c r="C145" s="50"/>
      <c r="D145" s="51"/>
      <c r="E145" s="51"/>
      <c r="F145" s="51"/>
      <c r="G145" s="60" t="str">
        <f t="shared" si="10"/>
        <v/>
      </c>
      <c r="H145" s="60" t="str">
        <f t="shared" si="12"/>
        <v/>
      </c>
      <c r="I145" s="60" t="str">
        <f t="shared" si="12"/>
        <v/>
      </c>
      <c r="J145" s="60" t="str">
        <f t="shared" si="12"/>
        <v/>
      </c>
      <c r="K145" s="60" t="str">
        <f t="shared" si="12"/>
        <v/>
      </c>
      <c r="L145" s="60" t="str">
        <f t="shared" si="12"/>
        <v/>
      </c>
      <c r="M145" s="60" t="str">
        <f t="shared" si="12"/>
        <v/>
      </c>
      <c r="N145" s="60" t="str">
        <f t="shared" si="12"/>
        <v/>
      </c>
      <c r="O145" s="85">
        <f t="shared" si="11"/>
        <v>0</v>
      </c>
      <c r="P145" s="20"/>
    </row>
    <row r="146" spans="1:16" x14ac:dyDescent="0.2">
      <c r="A146" s="74">
        <v>122</v>
      </c>
      <c r="B146" s="49"/>
      <c r="C146" s="50"/>
      <c r="D146" s="51"/>
      <c r="E146" s="51"/>
      <c r="F146" s="51"/>
      <c r="G146" s="60" t="str">
        <f t="shared" si="10"/>
        <v/>
      </c>
      <c r="H146" s="60" t="str">
        <f t="shared" si="12"/>
        <v/>
      </c>
      <c r="I146" s="60" t="str">
        <f t="shared" si="12"/>
        <v/>
      </c>
      <c r="J146" s="60" t="str">
        <f t="shared" si="12"/>
        <v/>
      </c>
      <c r="K146" s="60" t="str">
        <f t="shared" si="12"/>
        <v/>
      </c>
      <c r="L146" s="60" t="str">
        <f t="shared" si="12"/>
        <v/>
      </c>
      <c r="M146" s="60" t="str">
        <f t="shared" si="12"/>
        <v/>
      </c>
      <c r="N146" s="60" t="str">
        <f t="shared" si="12"/>
        <v/>
      </c>
      <c r="O146" s="85">
        <f t="shared" si="11"/>
        <v>0</v>
      </c>
      <c r="P146" s="20"/>
    </row>
    <row r="147" spans="1:16" x14ac:dyDescent="0.2">
      <c r="A147" s="74">
        <v>123</v>
      </c>
      <c r="B147" s="49"/>
      <c r="C147" s="50"/>
      <c r="D147" s="51"/>
      <c r="E147" s="51"/>
      <c r="F147" s="51"/>
      <c r="G147" s="60" t="str">
        <f t="shared" si="10"/>
        <v/>
      </c>
      <c r="H147" s="60" t="str">
        <f t="shared" si="12"/>
        <v/>
      </c>
      <c r="I147" s="60" t="str">
        <f t="shared" si="12"/>
        <v/>
      </c>
      <c r="J147" s="60" t="str">
        <f t="shared" si="12"/>
        <v/>
      </c>
      <c r="K147" s="60" t="str">
        <f t="shared" si="12"/>
        <v/>
      </c>
      <c r="L147" s="60" t="str">
        <f t="shared" si="12"/>
        <v/>
      </c>
      <c r="M147" s="60" t="str">
        <f t="shared" si="12"/>
        <v/>
      </c>
      <c r="N147" s="60" t="str">
        <f t="shared" si="12"/>
        <v/>
      </c>
      <c r="O147" s="85">
        <f t="shared" si="11"/>
        <v>0</v>
      </c>
      <c r="P147" s="20"/>
    </row>
    <row r="148" spans="1:16" x14ac:dyDescent="0.2">
      <c r="A148" s="74">
        <v>124</v>
      </c>
      <c r="B148" s="49"/>
      <c r="C148" s="50"/>
      <c r="D148" s="51"/>
      <c r="E148" s="51"/>
      <c r="F148" s="51"/>
      <c r="G148" s="60" t="str">
        <f t="shared" si="10"/>
        <v/>
      </c>
      <c r="H148" s="60" t="str">
        <f t="shared" si="12"/>
        <v/>
      </c>
      <c r="I148" s="60" t="str">
        <f t="shared" si="12"/>
        <v/>
      </c>
      <c r="J148" s="60" t="str">
        <f t="shared" si="12"/>
        <v/>
      </c>
      <c r="K148" s="60" t="str">
        <f t="shared" si="12"/>
        <v/>
      </c>
      <c r="L148" s="60" t="str">
        <f t="shared" si="12"/>
        <v/>
      </c>
      <c r="M148" s="60" t="str">
        <f t="shared" si="12"/>
        <v/>
      </c>
      <c r="N148" s="60" t="str">
        <f t="shared" si="12"/>
        <v/>
      </c>
      <c r="O148" s="85">
        <f t="shared" si="11"/>
        <v>0</v>
      </c>
      <c r="P148" s="20"/>
    </row>
    <row r="149" spans="1:16" x14ac:dyDescent="0.2">
      <c r="A149" s="74">
        <v>125</v>
      </c>
      <c r="B149" s="49"/>
      <c r="C149" s="50"/>
      <c r="D149" s="51"/>
      <c r="E149" s="51"/>
      <c r="F149" s="51"/>
      <c r="G149" s="60" t="str">
        <f t="shared" si="10"/>
        <v/>
      </c>
      <c r="H149" s="60" t="str">
        <f t="shared" si="12"/>
        <v/>
      </c>
      <c r="I149" s="60" t="str">
        <f t="shared" si="12"/>
        <v/>
      </c>
      <c r="J149" s="60" t="str">
        <f t="shared" si="12"/>
        <v/>
      </c>
      <c r="K149" s="60" t="str">
        <f t="shared" si="12"/>
        <v/>
      </c>
      <c r="L149" s="60" t="str">
        <f t="shared" si="12"/>
        <v/>
      </c>
      <c r="M149" s="60" t="str">
        <f t="shared" si="12"/>
        <v/>
      </c>
      <c r="N149" s="60" t="str">
        <f t="shared" si="12"/>
        <v/>
      </c>
      <c r="O149" s="85">
        <f t="shared" si="11"/>
        <v>0</v>
      </c>
      <c r="P149" s="20"/>
    </row>
    <row r="150" spans="1:16" x14ac:dyDescent="0.2">
      <c r="A150" s="74">
        <v>126</v>
      </c>
      <c r="B150" s="49"/>
      <c r="C150" s="50"/>
      <c r="D150" s="51"/>
      <c r="E150" s="51"/>
      <c r="F150" s="51"/>
      <c r="G150" s="60" t="str">
        <f t="shared" si="10"/>
        <v/>
      </c>
      <c r="H150" s="60" t="str">
        <f t="shared" si="12"/>
        <v/>
      </c>
      <c r="I150" s="60" t="str">
        <f t="shared" si="12"/>
        <v/>
      </c>
      <c r="J150" s="60" t="str">
        <f t="shared" si="12"/>
        <v/>
      </c>
      <c r="K150" s="60" t="str">
        <f t="shared" si="12"/>
        <v/>
      </c>
      <c r="L150" s="60" t="str">
        <f t="shared" si="12"/>
        <v/>
      </c>
      <c r="M150" s="60" t="str">
        <f t="shared" si="12"/>
        <v/>
      </c>
      <c r="N150" s="60" t="str">
        <f t="shared" si="12"/>
        <v/>
      </c>
      <c r="O150" s="85">
        <f t="shared" si="11"/>
        <v>0</v>
      </c>
      <c r="P150" s="20"/>
    </row>
    <row r="151" spans="1:16" x14ac:dyDescent="0.2">
      <c r="A151" s="74">
        <v>127</v>
      </c>
      <c r="B151" s="49"/>
      <c r="C151" s="50"/>
      <c r="D151" s="51"/>
      <c r="E151" s="51"/>
      <c r="F151" s="51"/>
      <c r="G151" s="60" t="str">
        <f t="shared" si="10"/>
        <v/>
      </c>
      <c r="H151" s="60" t="str">
        <f t="shared" si="12"/>
        <v/>
      </c>
      <c r="I151" s="60" t="str">
        <f t="shared" si="12"/>
        <v/>
      </c>
      <c r="J151" s="60" t="str">
        <f t="shared" si="12"/>
        <v/>
      </c>
      <c r="K151" s="60" t="str">
        <f t="shared" si="12"/>
        <v/>
      </c>
      <c r="L151" s="60" t="str">
        <f t="shared" si="12"/>
        <v/>
      </c>
      <c r="M151" s="60" t="str">
        <f t="shared" si="12"/>
        <v/>
      </c>
      <c r="N151" s="60" t="str">
        <f t="shared" si="12"/>
        <v/>
      </c>
      <c r="O151" s="85">
        <f t="shared" si="11"/>
        <v>0</v>
      </c>
      <c r="P151" s="20"/>
    </row>
    <row r="152" spans="1:16" x14ac:dyDescent="0.2">
      <c r="A152" s="74">
        <v>128</v>
      </c>
      <c r="B152" s="49"/>
      <c r="C152" s="50"/>
      <c r="D152" s="51"/>
      <c r="E152" s="51"/>
      <c r="F152" s="51"/>
      <c r="G152" s="60" t="str">
        <f t="shared" si="10"/>
        <v/>
      </c>
      <c r="H152" s="60" t="str">
        <f t="shared" si="12"/>
        <v/>
      </c>
      <c r="I152" s="60" t="str">
        <f t="shared" si="12"/>
        <v/>
      </c>
      <c r="J152" s="60" t="str">
        <f t="shared" si="12"/>
        <v/>
      </c>
      <c r="K152" s="60" t="str">
        <f t="shared" si="12"/>
        <v/>
      </c>
      <c r="L152" s="60" t="str">
        <f t="shared" si="12"/>
        <v/>
      </c>
      <c r="M152" s="60" t="str">
        <f t="shared" si="12"/>
        <v/>
      </c>
      <c r="N152" s="60" t="str">
        <f t="shared" si="12"/>
        <v/>
      </c>
      <c r="O152" s="85">
        <f t="shared" si="11"/>
        <v>0</v>
      </c>
      <c r="P152" s="20"/>
    </row>
    <row r="153" spans="1:16" x14ac:dyDescent="0.2">
      <c r="A153" s="74">
        <v>129</v>
      </c>
      <c r="B153" s="49"/>
      <c r="C153" s="50"/>
      <c r="D153" s="51"/>
      <c r="E153" s="51"/>
      <c r="F153" s="51"/>
      <c r="G153" s="60" t="str">
        <f t="shared" si="10"/>
        <v/>
      </c>
      <c r="H153" s="60" t="str">
        <f t="shared" si="12"/>
        <v/>
      </c>
      <c r="I153" s="60" t="str">
        <f t="shared" si="12"/>
        <v/>
      </c>
      <c r="J153" s="60" t="str">
        <f t="shared" si="12"/>
        <v/>
      </c>
      <c r="K153" s="60" t="str">
        <f t="shared" si="12"/>
        <v/>
      </c>
      <c r="L153" s="60" t="str">
        <f t="shared" si="12"/>
        <v/>
      </c>
      <c r="M153" s="60" t="str">
        <f t="shared" si="12"/>
        <v/>
      </c>
      <c r="N153" s="60" t="str">
        <f t="shared" si="12"/>
        <v/>
      </c>
      <c r="O153" s="85">
        <f t="shared" ref="O153:O174" si="13">IF(OR($E153="",COUNTIF($G153:$N153,"X")=0),0,IF(NOT(ISERROR(FIND(";" &amp; $C$9 &amp; ";",";" &amp; valMDFree&amp;";"))),0,INDEX($G$23:$N$23,1,MATCH("X",$G153:$N153,0))))</f>
        <v>0</v>
      </c>
      <c r="P153" s="20"/>
    </row>
    <row r="154" spans="1:16" x14ac:dyDescent="0.2">
      <c r="A154" s="74">
        <v>130</v>
      </c>
      <c r="B154" s="49"/>
      <c r="C154" s="50"/>
      <c r="D154" s="51"/>
      <c r="E154" s="51"/>
      <c r="F154" s="51"/>
      <c r="G154" s="60" t="str">
        <f t="shared" ref="G154:G174" si="14">IF($E154="","",IF($E154=G$24,"X",""))</f>
        <v/>
      </c>
      <c r="H154" s="60" t="str">
        <f t="shared" si="12"/>
        <v/>
      </c>
      <c r="I154" s="60" t="str">
        <f t="shared" si="12"/>
        <v/>
      </c>
      <c r="J154" s="60" t="str">
        <f t="shared" si="12"/>
        <v/>
      </c>
      <c r="K154" s="60" t="str">
        <f t="shared" si="12"/>
        <v/>
      </c>
      <c r="L154" s="60" t="str">
        <f t="shared" si="12"/>
        <v/>
      </c>
      <c r="M154" s="60" t="str">
        <f t="shared" si="12"/>
        <v/>
      </c>
      <c r="N154" s="60" t="str">
        <f t="shared" si="12"/>
        <v/>
      </c>
      <c r="O154" s="85">
        <f t="shared" si="13"/>
        <v>0</v>
      </c>
      <c r="P154" s="20"/>
    </row>
    <row r="155" spans="1:16" x14ac:dyDescent="0.2">
      <c r="A155" s="74">
        <v>131</v>
      </c>
      <c r="B155" s="49"/>
      <c r="C155" s="50"/>
      <c r="D155" s="51"/>
      <c r="E155" s="51"/>
      <c r="F155" s="51"/>
      <c r="G155" s="60" t="str">
        <f t="shared" si="14"/>
        <v/>
      </c>
      <c r="H155" s="60" t="str">
        <f t="shared" si="12"/>
        <v/>
      </c>
      <c r="I155" s="60" t="str">
        <f t="shared" si="12"/>
        <v/>
      </c>
      <c r="J155" s="60" t="str">
        <f t="shared" si="12"/>
        <v/>
      </c>
      <c r="K155" s="60" t="str">
        <f t="shared" si="12"/>
        <v/>
      </c>
      <c r="L155" s="60" t="str">
        <f t="shared" si="12"/>
        <v/>
      </c>
      <c r="M155" s="60" t="str">
        <f t="shared" si="12"/>
        <v/>
      </c>
      <c r="N155" s="60" t="str">
        <f t="shared" si="12"/>
        <v/>
      </c>
      <c r="O155" s="85">
        <f t="shared" si="13"/>
        <v>0</v>
      </c>
      <c r="P155" s="20"/>
    </row>
    <row r="156" spans="1:16" x14ac:dyDescent="0.2">
      <c r="A156" s="74">
        <v>132</v>
      </c>
      <c r="B156" s="49"/>
      <c r="C156" s="50"/>
      <c r="D156" s="51"/>
      <c r="E156" s="51"/>
      <c r="F156" s="51"/>
      <c r="G156" s="60" t="str">
        <f t="shared" si="14"/>
        <v/>
      </c>
      <c r="H156" s="60" t="str">
        <f t="shared" si="12"/>
        <v/>
      </c>
      <c r="I156" s="60" t="str">
        <f t="shared" si="12"/>
        <v/>
      </c>
      <c r="J156" s="60" t="str">
        <f t="shared" si="12"/>
        <v/>
      </c>
      <c r="K156" s="60" t="str">
        <f t="shared" si="12"/>
        <v/>
      </c>
      <c r="L156" s="60" t="str">
        <f t="shared" si="12"/>
        <v/>
      </c>
      <c r="M156" s="60" t="str">
        <f t="shared" si="12"/>
        <v/>
      </c>
      <c r="N156" s="60" t="str">
        <f t="shared" si="12"/>
        <v/>
      </c>
      <c r="O156" s="85">
        <f t="shared" si="13"/>
        <v>0</v>
      </c>
      <c r="P156" s="20"/>
    </row>
    <row r="157" spans="1:16" x14ac:dyDescent="0.2">
      <c r="A157" s="74">
        <v>133</v>
      </c>
      <c r="B157" s="49"/>
      <c r="C157" s="50"/>
      <c r="D157" s="51"/>
      <c r="E157" s="51"/>
      <c r="F157" s="51"/>
      <c r="G157" s="60" t="str">
        <f t="shared" si="14"/>
        <v/>
      </c>
      <c r="H157" s="60" t="str">
        <f t="shared" si="12"/>
        <v/>
      </c>
      <c r="I157" s="60" t="str">
        <f t="shared" si="12"/>
        <v/>
      </c>
      <c r="J157" s="60" t="str">
        <f t="shared" si="12"/>
        <v/>
      </c>
      <c r="K157" s="60" t="str">
        <f t="shared" si="12"/>
        <v/>
      </c>
      <c r="L157" s="60" t="str">
        <f t="shared" si="12"/>
        <v/>
      </c>
      <c r="M157" s="60" t="str">
        <f t="shared" si="12"/>
        <v/>
      </c>
      <c r="N157" s="60" t="str">
        <f t="shared" si="12"/>
        <v/>
      </c>
      <c r="O157" s="85">
        <f t="shared" si="13"/>
        <v>0</v>
      </c>
      <c r="P157" s="20"/>
    </row>
    <row r="158" spans="1:16" x14ac:dyDescent="0.2">
      <c r="A158" s="74">
        <v>134</v>
      </c>
      <c r="B158" s="49"/>
      <c r="C158" s="50"/>
      <c r="D158" s="51"/>
      <c r="E158" s="51"/>
      <c r="F158" s="51"/>
      <c r="G158" s="60" t="str">
        <f t="shared" si="14"/>
        <v/>
      </c>
      <c r="H158" s="60" t="str">
        <f t="shared" si="12"/>
        <v/>
      </c>
      <c r="I158" s="60" t="str">
        <f t="shared" si="12"/>
        <v/>
      </c>
      <c r="J158" s="60" t="str">
        <f t="shared" si="12"/>
        <v/>
      </c>
      <c r="K158" s="60" t="str">
        <f t="shared" si="12"/>
        <v/>
      </c>
      <c r="L158" s="60" t="str">
        <f t="shared" si="12"/>
        <v/>
      </c>
      <c r="M158" s="60" t="str">
        <f t="shared" si="12"/>
        <v/>
      </c>
      <c r="N158" s="60" t="str">
        <f t="shared" si="12"/>
        <v/>
      </c>
      <c r="O158" s="85">
        <f t="shared" si="13"/>
        <v>0</v>
      </c>
      <c r="P158" s="20"/>
    </row>
    <row r="159" spans="1:16" x14ac:dyDescent="0.2">
      <c r="A159" s="74">
        <v>135</v>
      </c>
      <c r="B159" s="49"/>
      <c r="C159" s="50"/>
      <c r="D159" s="51"/>
      <c r="E159" s="51"/>
      <c r="F159" s="51"/>
      <c r="G159" s="60" t="str">
        <f t="shared" si="14"/>
        <v/>
      </c>
      <c r="H159" s="60" t="str">
        <f t="shared" si="12"/>
        <v/>
      </c>
      <c r="I159" s="60" t="str">
        <f t="shared" si="12"/>
        <v/>
      </c>
      <c r="J159" s="60" t="str">
        <f t="shared" si="12"/>
        <v/>
      </c>
      <c r="K159" s="60" t="str">
        <f t="shared" si="12"/>
        <v/>
      </c>
      <c r="L159" s="60" t="str">
        <f t="shared" si="12"/>
        <v/>
      </c>
      <c r="M159" s="60" t="str">
        <f t="shared" si="12"/>
        <v/>
      </c>
      <c r="N159" s="60" t="str">
        <f t="shared" si="12"/>
        <v/>
      </c>
      <c r="O159" s="85">
        <f t="shared" si="13"/>
        <v>0</v>
      </c>
      <c r="P159" s="20"/>
    </row>
    <row r="160" spans="1:16" x14ac:dyDescent="0.2">
      <c r="A160" s="74">
        <v>136</v>
      </c>
      <c r="B160" s="49"/>
      <c r="C160" s="50"/>
      <c r="D160" s="51"/>
      <c r="E160" s="51"/>
      <c r="F160" s="51"/>
      <c r="G160" s="60" t="str">
        <f t="shared" si="14"/>
        <v/>
      </c>
      <c r="H160" s="60" t="str">
        <f t="shared" si="12"/>
        <v/>
      </c>
      <c r="I160" s="60" t="str">
        <f t="shared" si="12"/>
        <v/>
      </c>
      <c r="J160" s="60" t="str">
        <f t="shared" si="12"/>
        <v/>
      </c>
      <c r="K160" s="60" t="str">
        <f t="shared" si="12"/>
        <v/>
      </c>
      <c r="L160" s="60" t="str">
        <f t="shared" si="12"/>
        <v/>
      </c>
      <c r="M160" s="60" t="str">
        <f t="shared" si="12"/>
        <v/>
      </c>
      <c r="N160" s="60" t="str">
        <f t="shared" si="12"/>
        <v/>
      </c>
      <c r="O160" s="85">
        <f t="shared" si="13"/>
        <v>0</v>
      </c>
      <c r="P160" s="20"/>
    </row>
    <row r="161" spans="1:16" x14ac:dyDescent="0.2">
      <c r="A161" s="74">
        <v>137</v>
      </c>
      <c r="B161" s="49"/>
      <c r="C161" s="50"/>
      <c r="D161" s="51"/>
      <c r="E161" s="51"/>
      <c r="F161" s="51"/>
      <c r="G161" s="60" t="str">
        <f t="shared" si="14"/>
        <v/>
      </c>
      <c r="H161" s="60" t="str">
        <f t="shared" si="12"/>
        <v/>
      </c>
      <c r="I161" s="60" t="str">
        <f t="shared" si="12"/>
        <v/>
      </c>
      <c r="J161" s="60" t="str">
        <f t="shared" si="12"/>
        <v/>
      </c>
      <c r="K161" s="60" t="str">
        <f t="shared" si="12"/>
        <v/>
      </c>
      <c r="L161" s="60" t="str">
        <f t="shared" si="12"/>
        <v/>
      </c>
      <c r="M161" s="60" t="str">
        <f t="shared" si="12"/>
        <v/>
      </c>
      <c r="N161" s="60" t="str">
        <f t="shared" si="12"/>
        <v/>
      </c>
      <c r="O161" s="85">
        <f t="shared" si="13"/>
        <v>0</v>
      </c>
      <c r="P161" s="20"/>
    </row>
    <row r="162" spans="1:16" x14ac:dyDescent="0.2">
      <c r="A162" s="74">
        <v>138</v>
      </c>
      <c r="B162" s="49"/>
      <c r="C162" s="50"/>
      <c r="D162" s="51"/>
      <c r="E162" s="51"/>
      <c r="F162" s="51"/>
      <c r="G162" s="60" t="str">
        <f t="shared" si="14"/>
        <v/>
      </c>
      <c r="H162" s="60" t="str">
        <f t="shared" si="12"/>
        <v/>
      </c>
      <c r="I162" s="60" t="str">
        <f t="shared" si="12"/>
        <v/>
      </c>
      <c r="J162" s="60" t="str">
        <f t="shared" si="12"/>
        <v/>
      </c>
      <c r="K162" s="60" t="str">
        <f t="shared" si="12"/>
        <v/>
      </c>
      <c r="L162" s="60" t="str">
        <f t="shared" si="12"/>
        <v/>
      </c>
      <c r="M162" s="60" t="str">
        <f t="shared" ref="H162:N174" si="15">IF($E162="","",IF($E162=M$24,"X",""))</f>
        <v/>
      </c>
      <c r="N162" s="60" t="str">
        <f t="shared" si="15"/>
        <v/>
      </c>
      <c r="O162" s="85">
        <f t="shared" si="13"/>
        <v>0</v>
      </c>
      <c r="P162" s="20"/>
    </row>
    <row r="163" spans="1:16" x14ac:dyDescent="0.2">
      <c r="A163" s="74">
        <v>139</v>
      </c>
      <c r="B163" s="49"/>
      <c r="C163" s="50"/>
      <c r="D163" s="51"/>
      <c r="E163" s="51"/>
      <c r="F163" s="51"/>
      <c r="G163" s="60" t="str">
        <f t="shared" si="14"/>
        <v/>
      </c>
      <c r="H163" s="60" t="str">
        <f t="shared" si="15"/>
        <v/>
      </c>
      <c r="I163" s="60" t="str">
        <f t="shared" si="15"/>
        <v/>
      </c>
      <c r="J163" s="60" t="str">
        <f t="shared" si="15"/>
        <v/>
      </c>
      <c r="K163" s="60" t="str">
        <f t="shared" si="15"/>
        <v/>
      </c>
      <c r="L163" s="60" t="str">
        <f t="shared" si="15"/>
        <v/>
      </c>
      <c r="M163" s="60" t="str">
        <f t="shared" si="15"/>
        <v/>
      </c>
      <c r="N163" s="60" t="str">
        <f t="shared" si="15"/>
        <v/>
      </c>
      <c r="O163" s="85">
        <f t="shared" si="13"/>
        <v>0</v>
      </c>
      <c r="P163" s="20"/>
    </row>
    <row r="164" spans="1:16" x14ac:dyDescent="0.2">
      <c r="A164" s="74">
        <v>140</v>
      </c>
      <c r="B164" s="49"/>
      <c r="C164" s="50"/>
      <c r="D164" s="51"/>
      <c r="E164" s="51"/>
      <c r="F164" s="51"/>
      <c r="G164" s="60" t="str">
        <f t="shared" si="14"/>
        <v/>
      </c>
      <c r="H164" s="60" t="str">
        <f t="shared" si="15"/>
        <v/>
      </c>
      <c r="I164" s="60" t="str">
        <f t="shared" si="15"/>
        <v/>
      </c>
      <c r="J164" s="60" t="str">
        <f t="shared" si="15"/>
        <v/>
      </c>
      <c r="K164" s="60" t="str">
        <f t="shared" si="15"/>
        <v/>
      </c>
      <c r="L164" s="60" t="str">
        <f t="shared" si="15"/>
        <v/>
      </c>
      <c r="M164" s="60" t="str">
        <f t="shared" si="15"/>
        <v/>
      </c>
      <c r="N164" s="60" t="str">
        <f t="shared" si="15"/>
        <v/>
      </c>
      <c r="O164" s="85">
        <f t="shared" si="13"/>
        <v>0</v>
      </c>
      <c r="P164" s="20"/>
    </row>
    <row r="165" spans="1:16" x14ac:dyDescent="0.2">
      <c r="A165" s="74">
        <v>141</v>
      </c>
      <c r="B165" s="49"/>
      <c r="C165" s="50"/>
      <c r="D165" s="51"/>
      <c r="E165" s="51"/>
      <c r="F165" s="51"/>
      <c r="G165" s="60" t="str">
        <f t="shared" si="14"/>
        <v/>
      </c>
      <c r="H165" s="60" t="str">
        <f t="shared" si="15"/>
        <v/>
      </c>
      <c r="I165" s="60" t="str">
        <f t="shared" si="15"/>
        <v/>
      </c>
      <c r="J165" s="60" t="str">
        <f t="shared" si="15"/>
        <v/>
      </c>
      <c r="K165" s="60" t="str">
        <f t="shared" si="15"/>
        <v/>
      </c>
      <c r="L165" s="60" t="str">
        <f t="shared" si="15"/>
        <v/>
      </c>
      <c r="M165" s="60" t="str">
        <f t="shared" si="15"/>
        <v/>
      </c>
      <c r="N165" s="60" t="str">
        <f t="shared" si="15"/>
        <v/>
      </c>
      <c r="O165" s="85">
        <f t="shared" si="13"/>
        <v>0</v>
      </c>
      <c r="P165" s="20"/>
    </row>
    <row r="166" spans="1:16" x14ac:dyDescent="0.2">
      <c r="A166" s="74">
        <v>142</v>
      </c>
      <c r="B166" s="49"/>
      <c r="C166" s="50"/>
      <c r="D166" s="51"/>
      <c r="E166" s="51"/>
      <c r="F166" s="51"/>
      <c r="G166" s="60" t="str">
        <f t="shared" si="14"/>
        <v/>
      </c>
      <c r="H166" s="60" t="str">
        <f t="shared" si="15"/>
        <v/>
      </c>
      <c r="I166" s="60" t="str">
        <f t="shared" si="15"/>
        <v/>
      </c>
      <c r="J166" s="60" t="str">
        <f t="shared" si="15"/>
        <v/>
      </c>
      <c r="K166" s="60" t="str">
        <f t="shared" si="15"/>
        <v/>
      </c>
      <c r="L166" s="60" t="str">
        <f t="shared" si="15"/>
        <v/>
      </c>
      <c r="M166" s="60" t="str">
        <f t="shared" si="15"/>
        <v/>
      </c>
      <c r="N166" s="60" t="str">
        <f t="shared" si="15"/>
        <v/>
      </c>
      <c r="O166" s="85">
        <f t="shared" si="13"/>
        <v>0</v>
      </c>
      <c r="P166" s="20"/>
    </row>
    <row r="167" spans="1:16" x14ac:dyDescent="0.2">
      <c r="A167" s="74">
        <v>143</v>
      </c>
      <c r="B167" s="49"/>
      <c r="C167" s="50"/>
      <c r="D167" s="51"/>
      <c r="E167" s="51"/>
      <c r="F167" s="51"/>
      <c r="G167" s="60" t="str">
        <f t="shared" si="14"/>
        <v/>
      </c>
      <c r="H167" s="60" t="str">
        <f t="shared" si="15"/>
        <v/>
      </c>
      <c r="I167" s="60" t="str">
        <f t="shared" si="15"/>
        <v/>
      </c>
      <c r="J167" s="60" t="str">
        <f t="shared" si="15"/>
        <v/>
      </c>
      <c r="K167" s="60" t="str">
        <f t="shared" si="15"/>
        <v/>
      </c>
      <c r="L167" s="60" t="str">
        <f t="shared" si="15"/>
        <v/>
      </c>
      <c r="M167" s="60" t="str">
        <f t="shared" si="15"/>
        <v/>
      </c>
      <c r="N167" s="60" t="str">
        <f t="shared" si="15"/>
        <v/>
      </c>
      <c r="O167" s="85">
        <f t="shared" si="13"/>
        <v>0</v>
      </c>
      <c r="P167" s="20"/>
    </row>
    <row r="168" spans="1:16" x14ac:dyDescent="0.2">
      <c r="A168" s="74">
        <v>144</v>
      </c>
      <c r="B168" s="49"/>
      <c r="C168" s="50"/>
      <c r="D168" s="51"/>
      <c r="E168" s="51"/>
      <c r="F168" s="51"/>
      <c r="G168" s="60" t="str">
        <f t="shared" si="14"/>
        <v/>
      </c>
      <c r="H168" s="60" t="str">
        <f t="shared" si="15"/>
        <v/>
      </c>
      <c r="I168" s="60" t="str">
        <f t="shared" si="15"/>
        <v/>
      </c>
      <c r="J168" s="60" t="str">
        <f t="shared" si="15"/>
        <v/>
      </c>
      <c r="K168" s="60" t="str">
        <f t="shared" si="15"/>
        <v/>
      </c>
      <c r="L168" s="60" t="str">
        <f t="shared" si="15"/>
        <v/>
      </c>
      <c r="M168" s="60" t="str">
        <f t="shared" si="15"/>
        <v/>
      </c>
      <c r="N168" s="60" t="str">
        <f t="shared" si="15"/>
        <v/>
      </c>
      <c r="O168" s="85">
        <f t="shared" si="13"/>
        <v>0</v>
      </c>
      <c r="P168" s="20"/>
    </row>
    <row r="169" spans="1:16" x14ac:dyDescent="0.2">
      <c r="A169" s="74">
        <v>145</v>
      </c>
      <c r="B169" s="49"/>
      <c r="C169" s="50"/>
      <c r="D169" s="51"/>
      <c r="E169" s="51"/>
      <c r="F169" s="51"/>
      <c r="G169" s="60" t="str">
        <f t="shared" si="14"/>
        <v/>
      </c>
      <c r="H169" s="60" t="str">
        <f t="shared" si="15"/>
        <v/>
      </c>
      <c r="I169" s="60" t="str">
        <f t="shared" si="15"/>
        <v/>
      </c>
      <c r="J169" s="60" t="str">
        <f t="shared" si="15"/>
        <v/>
      </c>
      <c r="K169" s="60" t="str">
        <f t="shared" si="15"/>
        <v/>
      </c>
      <c r="L169" s="60" t="str">
        <f t="shared" si="15"/>
        <v/>
      </c>
      <c r="M169" s="60" t="str">
        <f t="shared" si="15"/>
        <v/>
      </c>
      <c r="N169" s="60" t="str">
        <f t="shared" si="15"/>
        <v/>
      </c>
      <c r="O169" s="85">
        <f t="shared" si="13"/>
        <v>0</v>
      </c>
      <c r="P169" s="20"/>
    </row>
    <row r="170" spans="1:16" x14ac:dyDescent="0.2">
      <c r="A170" s="74">
        <v>146</v>
      </c>
      <c r="B170" s="49"/>
      <c r="C170" s="50"/>
      <c r="D170" s="51"/>
      <c r="E170" s="51"/>
      <c r="F170" s="51"/>
      <c r="G170" s="60" t="str">
        <f t="shared" si="14"/>
        <v/>
      </c>
      <c r="H170" s="60" t="str">
        <f t="shared" si="15"/>
        <v/>
      </c>
      <c r="I170" s="60" t="str">
        <f t="shared" si="15"/>
        <v/>
      </c>
      <c r="J170" s="60" t="str">
        <f t="shared" si="15"/>
        <v/>
      </c>
      <c r="K170" s="60" t="str">
        <f t="shared" si="15"/>
        <v/>
      </c>
      <c r="L170" s="60" t="str">
        <f t="shared" si="15"/>
        <v/>
      </c>
      <c r="M170" s="60" t="str">
        <f t="shared" si="15"/>
        <v/>
      </c>
      <c r="N170" s="60" t="str">
        <f t="shared" si="15"/>
        <v/>
      </c>
      <c r="O170" s="85">
        <f t="shared" si="13"/>
        <v>0</v>
      </c>
      <c r="P170" s="20"/>
    </row>
    <row r="171" spans="1:16" x14ac:dyDescent="0.2">
      <c r="A171" s="74">
        <v>147</v>
      </c>
      <c r="B171" s="49"/>
      <c r="C171" s="50"/>
      <c r="D171" s="51"/>
      <c r="E171" s="51"/>
      <c r="F171" s="51"/>
      <c r="G171" s="60" t="str">
        <f t="shared" si="14"/>
        <v/>
      </c>
      <c r="H171" s="60" t="str">
        <f t="shared" si="15"/>
        <v/>
      </c>
      <c r="I171" s="60" t="str">
        <f t="shared" si="15"/>
        <v/>
      </c>
      <c r="J171" s="60" t="str">
        <f t="shared" si="15"/>
        <v/>
      </c>
      <c r="K171" s="60" t="str">
        <f t="shared" si="15"/>
        <v/>
      </c>
      <c r="L171" s="60" t="str">
        <f t="shared" si="15"/>
        <v/>
      </c>
      <c r="M171" s="60" t="str">
        <f t="shared" si="15"/>
        <v/>
      </c>
      <c r="N171" s="60" t="str">
        <f t="shared" si="15"/>
        <v/>
      </c>
      <c r="O171" s="85">
        <f t="shared" si="13"/>
        <v>0</v>
      </c>
      <c r="P171" s="20"/>
    </row>
    <row r="172" spans="1:16" x14ac:dyDescent="0.2">
      <c r="A172" s="74">
        <v>148</v>
      </c>
      <c r="B172" s="49"/>
      <c r="C172" s="50"/>
      <c r="D172" s="51"/>
      <c r="E172" s="51"/>
      <c r="F172" s="51"/>
      <c r="G172" s="60" t="str">
        <f t="shared" si="14"/>
        <v/>
      </c>
      <c r="H172" s="60" t="str">
        <f t="shared" si="15"/>
        <v/>
      </c>
      <c r="I172" s="60" t="str">
        <f t="shared" si="15"/>
        <v/>
      </c>
      <c r="J172" s="60" t="str">
        <f t="shared" si="15"/>
        <v/>
      </c>
      <c r="K172" s="60" t="str">
        <f t="shared" si="15"/>
        <v/>
      </c>
      <c r="L172" s="60" t="str">
        <f t="shared" si="15"/>
        <v/>
      </c>
      <c r="M172" s="60" t="str">
        <f t="shared" si="15"/>
        <v/>
      </c>
      <c r="N172" s="60" t="str">
        <f t="shared" si="15"/>
        <v/>
      </c>
      <c r="O172" s="85">
        <f t="shared" si="13"/>
        <v>0</v>
      </c>
      <c r="P172" s="20"/>
    </row>
    <row r="173" spans="1:16" x14ac:dyDescent="0.2">
      <c r="A173" s="74">
        <v>149</v>
      </c>
      <c r="B173" s="49"/>
      <c r="C173" s="50"/>
      <c r="D173" s="51"/>
      <c r="E173" s="51"/>
      <c r="F173" s="51"/>
      <c r="G173" s="60" t="str">
        <f t="shared" si="14"/>
        <v/>
      </c>
      <c r="H173" s="60" t="str">
        <f t="shared" si="15"/>
        <v/>
      </c>
      <c r="I173" s="60" t="str">
        <f t="shared" si="15"/>
        <v/>
      </c>
      <c r="J173" s="60" t="str">
        <f t="shared" si="15"/>
        <v/>
      </c>
      <c r="K173" s="60" t="str">
        <f t="shared" si="15"/>
        <v/>
      </c>
      <c r="L173" s="60" t="str">
        <f t="shared" si="15"/>
        <v/>
      </c>
      <c r="M173" s="60" t="str">
        <f t="shared" si="15"/>
        <v/>
      </c>
      <c r="N173" s="60" t="str">
        <f t="shared" si="15"/>
        <v/>
      </c>
      <c r="O173" s="85">
        <f t="shared" si="13"/>
        <v>0</v>
      </c>
      <c r="P173" s="20"/>
    </row>
    <row r="174" spans="1:16" x14ac:dyDescent="0.2">
      <c r="A174" s="74">
        <v>150</v>
      </c>
      <c r="B174" s="52"/>
      <c r="C174" s="53"/>
      <c r="D174" s="54"/>
      <c r="E174" s="54"/>
      <c r="F174" s="54"/>
      <c r="G174" s="61" t="str">
        <f t="shared" si="14"/>
        <v/>
      </c>
      <c r="H174" s="61" t="str">
        <f t="shared" si="15"/>
        <v/>
      </c>
      <c r="I174" s="61" t="str">
        <f t="shared" si="15"/>
        <v/>
      </c>
      <c r="J174" s="61" t="str">
        <f t="shared" si="15"/>
        <v/>
      </c>
      <c r="K174" s="61" t="str">
        <f t="shared" si="15"/>
        <v/>
      </c>
      <c r="L174" s="61" t="str">
        <f t="shared" si="15"/>
        <v/>
      </c>
      <c r="M174" s="61" t="str">
        <f t="shared" si="15"/>
        <v/>
      </c>
      <c r="N174" s="61" t="str">
        <f t="shared" si="15"/>
        <v/>
      </c>
      <c r="O174" s="86">
        <f t="shared" si="13"/>
        <v>0</v>
      </c>
      <c r="P174" s="20"/>
    </row>
    <row r="175" spans="1:16" x14ac:dyDescent="0.2">
      <c r="A175" s="74"/>
      <c r="B175" s="20"/>
      <c r="C175" s="20"/>
      <c r="D175" s="21"/>
      <c r="E175" s="20"/>
      <c r="F175" s="20"/>
      <c r="G175" s="21"/>
      <c r="H175" s="21"/>
      <c r="I175" s="21"/>
      <c r="J175" s="21"/>
      <c r="K175" s="21"/>
      <c r="L175" s="21"/>
      <c r="M175" s="21"/>
      <c r="N175" s="21"/>
      <c r="O175" s="21"/>
      <c r="P175" s="20"/>
    </row>
  </sheetData>
  <sheetProtection sheet="1" objects="1" scenarios="1"/>
  <mergeCells count="6">
    <mergeCell ref="C2:G2"/>
    <mergeCell ref="K2:K5"/>
    <mergeCell ref="L2:O5"/>
    <mergeCell ref="C3:G3"/>
    <mergeCell ref="C4:G4"/>
    <mergeCell ref="C5:G5"/>
  </mergeCells>
  <conditionalFormatting sqref="B9">
    <cfRule type="expression" dxfId="62" priority="2" stopIfTrue="1">
      <formula>(C9="")</formula>
    </cfRule>
  </conditionalFormatting>
  <conditionalFormatting sqref="B10">
    <cfRule type="expression" dxfId="61" priority="1" stopIfTrue="1">
      <formula>AND(valRegion&lt;&gt;"KEINE",C10="")</formula>
    </cfRule>
  </conditionalFormatting>
  <conditionalFormatting sqref="B13:B16">
    <cfRule type="expression" dxfId="60" priority="52" stopIfTrue="1">
      <formula>(C13="")</formula>
    </cfRule>
  </conditionalFormatting>
  <conditionalFormatting sqref="D25:E174">
    <cfRule type="expression" dxfId="59" priority="145" stopIfTrue="1">
      <formula>(AND($D25="",$B25&lt;&gt;""))</formula>
    </cfRule>
  </conditionalFormatting>
  <conditionalFormatting sqref="K2">
    <cfRule type="expression" dxfId="58" priority="64" stopIfTrue="1">
      <formula>(K1=0)</formula>
    </cfRule>
    <cfRule type="expression" dxfId="57" priority="65" stopIfTrue="1">
      <formula>(K1=1)</formula>
    </cfRule>
    <cfRule type="expression" dxfId="56" priority="66" stopIfTrue="1">
      <formula>(K1&gt;1)</formula>
    </cfRule>
  </conditionalFormatting>
  <dataValidations count="2">
    <dataValidation type="list" allowBlank="1" showInputMessage="1" showErrorMessage="1" sqref="E25:E174" xr:uid="{00000000-0002-0000-0200-000000000000}">
      <formula1>lstK</formula1>
    </dataValidation>
    <dataValidation allowBlank="1" showInputMessage="1" showErrorMessage="1" sqref="F25:F174" xr:uid="{00000000-0002-0000-0200-000001000000}"/>
  </dataValidations>
  <hyperlinks>
    <hyperlink ref="I18" r:id="rId1" display="danybruhin@gmail.com" xr:uid="{00000000-0004-0000-0200-000000000000}"/>
  </hyperlinks>
  <printOptions gridLines="1"/>
  <pageMargins left="0.59055118110236227" right="0.59055118110236227" top="0.59055118110236227" bottom="0.59055118110236227" header="0.51181102362204722" footer="0.43307086614173229"/>
  <pageSetup paperSize="9" scale="85" fitToHeight="0" orientation="landscape" r:id="rId2"/>
  <headerFooter alignWithMargins="0">
    <oddFooter>&amp;L&amp;8&amp;F / &amp;D&amp;C&amp;8&amp;A&amp;R&amp;8&amp;P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5">
    <pageSetUpPr fitToPage="1"/>
  </sheetPr>
  <dimension ref="A1:O31"/>
  <sheetViews>
    <sheetView showGridLines="0" zoomScaleNormal="100" workbookViewId="0"/>
  </sheetViews>
  <sheetFormatPr baseColWidth="10" defaultColWidth="7" defaultRowHeight="12.75" x14ac:dyDescent="0.2"/>
  <cols>
    <col min="1" max="1" width="5.7109375" style="77" customWidth="1"/>
    <col min="2" max="3" width="25.7109375" style="23" customWidth="1"/>
    <col min="4" max="4" width="31" style="55" customWidth="1"/>
    <col min="5" max="6" width="25.7109375" style="23" customWidth="1"/>
    <col min="7" max="7" width="22" style="55" bestFit="1" customWidth="1"/>
    <col min="8" max="8" width="6.7109375" style="55" customWidth="1"/>
    <col min="9" max="9" width="25.7109375" style="55" customWidth="1"/>
    <col min="10" max="13" width="10.7109375" style="55" customWidth="1"/>
    <col min="14" max="14" width="50.7109375" style="55" customWidth="1"/>
    <col min="15" max="15" width="2.7109375" style="23" customWidth="1"/>
    <col min="16" max="16384" width="7" style="23"/>
  </cols>
  <sheetData>
    <row r="1" spans="1:15" x14ac:dyDescent="0.2">
      <c r="A1" s="74"/>
      <c r="B1" s="20"/>
      <c r="C1" s="20"/>
      <c r="D1" s="21"/>
      <c r="E1" s="20"/>
      <c r="F1" s="20"/>
      <c r="G1" s="21"/>
      <c r="H1" s="21"/>
      <c r="I1" s="21"/>
      <c r="J1" s="21"/>
      <c r="K1" s="21"/>
      <c r="L1" s="21"/>
      <c r="M1" s="21"/>
      <c r="N1" s="21"/>
      <c r="O1" s="20"/>
    </row>
    <row r="2" spans="1:15" ht="17.649999999999999" customHeight="1" x14ac:dyDescent="0.2">
      <c r="A2" s="74"/>
      <c r="B2" s="78" t="s">
        <v>9</v>
      </c>
      <c r="C2" s="91" t="str">
        <f>valMDTitle &amp; " " &amp; valMDYear</f>
        <v>KSTV Jugendturntage 2026</v>
      </c>
      <c r="D2" s="92"/>
      <c r="E2" s="21"/>
      <c r="F2" s="21"/>
      <c r="G2" s="21"/>
      <c r="H2" s="21"/>
      <c r="I2" s="21"/>
      <c r="J2" s="21"/>
      <c r="K2" s="21"/>
      <c r="L2" s="21"/>
      <c r="M2" s="21"/>
      <c r="N2" s="21"/>
      <c r="O2" s="20"/>
    </row>
    <row r="3" spans="1:15" ht="18" x14ac:dyDescent="0.2">
      <c r="A3" s="74"/>
      <c r="B3" s="79" t="s">
        <v>4</v>
      </c>
      <c r="C3" s="91" t="str">
        <f>valMDCity</f>
        <v>Einsiedeln</v>
      </c>
      <c r="D3" s="92"/>
      <c r="E3" s="21"/>
      <c r="F3" s="21"/>
      <c r="G3" s="21"/>
      <c r="H3" s="21"/>
      <c r="I3" s="21"/>
      <c r="J3" s="21"/>
      <c r="K3" s="21"/>
      <c r="L3" s="21"/>
      <c r="M3" s="21"/>
      <c r="N3" s="21"/>
      <c r="O3" s="20"/>
    </row>
    <row r="4" spans="1:15" ht="18" x14ac:dyDescent="0.2">
      <c r="A4" s="74"/>
      <c r="B4" s="79" t="s">
        <v>8</v>
      </c>
      <c r="C4" s="91" t="str">
        <f>valMDDate</f>
        <v>Sa/So, 5./6. September 2026</v>
      </c>
      <c r="D4" s="92"/>
      <c r="E4" s="21"/>
      <c r="F4" s="21"/>
      <c r="G4" s="21"/>
      <c r="H4" s="21"/>
      <c r="I4" s="21"/>
      <c r="J4" s="21"/>
      <c r="K4" s="21"/>
      <c r="L4" s="21"/>
      <c r="M4" s="21"/>
      <c r="N4" s="21"/>
      <c r="O4" s="20"/>
    </row>
    <row r="5" spans="1:15" ht="18" x14ac:dyDescent="0.2">
      <c r="A5" s="74"/>
      <c r="B5" s="80" t="s">
        <v>10</v>
      </c>
      <c r="C5" s="91" t="str">
        <f>valMDOrg</f>
        <v>STV Einsiedeln</v>
      </c>
      <c r="D5" s="92"/>
      <c r="E5" s="21"/>
      <c r="F5" s="21"/>
      <c r="G5" s="21"/>
      <c r="H5" s="21"/>
      <c r="I5" s="21"/>
      <c r="J5" s="21"/>
      <c r="K5" s="21"/>
      <c r="L5" s="21"/>
      <c r="M5" s="21"/>
      <c r="N5" s="21"/>
      <c r="O5" s="20"/>
    </row>
    <row r="6" spans="1:15" x14ac:dyDescent="0.2">
      <c r="A6" s="74"/>
      <c r="B6" s="20"/>
      <c r="C6" s="20"/>
      <c r="D6" s="21"/>
      <c r="E6" s="20"/>
      <c r="F6" s="20"/>
      <c r="G6" s="21"/>
      <c r="H6" s="21"/>
      <c r="I6" s="21"/>
      <c r="J6" s="21"/>
      <c r="K6" s="21"/>
      <c r="L6" s="21"/>
      <c r="M6" s="21"/>
      <c r="N6" s="21"/>
      <c r="O6" s="20"/>
    </row>
    <row r="7" spans="1:15" s="32" customFormat="1" ht="18.75" x14ac:dyDescent="0.2">
      <c r="A7" s="30"/>
      <c r="B7" s="81" t="s">
        <v>49</v>
      </c>
      <c r="C7" s="81"/>
      <c r="D7" s="81"/>
      <c r="E7" s="81" t="str">
        <f>'Geräteturnen Turnerinnen'!$H$7</f>
        <v>Sa, 5. September 2026</v>
      </c>
      <c r="F7" s="81"/>
      <c r="G7" s="81"/>
      <c r="H7" s="81"/>
      <c r="I7" s="81"/>
      <c r="J7" s="81"/>
      <c r="K7" s="81"/>
      <c r="L7" s="81"/>
      <c r="M7" s="81"/>
      <c r="N7" s="81"/>
      <c r="O7" s="30"/>
    </row>
    <row r="8" spans="1:15" x14ac:dyDescent="0.2">
      <c r="A8" s="74"/>
      <c r="B8" s="20"/>
      <c r="C8" s="20"/>
      <c r="D8" s="21"/>
      <c r="E8" s="99"/>
      <c r="F8" s="22"/>
      <c r="G8" s="22"/>
      <c r="H8" s="22"/>
      <c r="I8" s="22"/>
      <c r="J8" s="22"/>
      <c r="K8" s="22"/>
      <c r="L8" s="22"/>
      <c r="M8" s="22"/>
      <c r="N8" s="22"/>
      <c r="O8" s="20"/>
    </row>
    <row r="9" spans="1:15" s="2" customFormat="1" ht="12" customHeight="1" x14ac:dyDescent="0.2">
      <c r="A9" s="75"/>
      <c r="B9" s="19" t="s">
        <v>28</v>
      </c>
      <c r="C9" s="117" t="str">
        <f>IF(Übersicht!C9="","",Übersicht!C9)</f>
        <v/>
      </c>
      <c r="D9" s="26"/>
      <c r="E9" s="103"/>
      <c r="F9" s="22"/>
      <c r="G9" s="22"/>
      <c r="H9" s="22"/>
      <c r="I9" s="22"/>
      <c r="J9" s="22"/>
      <c r="K9" s="22"/>
      <c r="L9" s="22"/>
      <c r="M9" s="22"/>
      <c r="N9" s="22"/>
      <c r="O9" s="27"/>
    </row>
    <row r="10" spans="1:15" ht="12" customHeight="1" x14ac:dyDescent="0.2">
      <c r="A10" s="74"/>
      <c r="B10" s="20"/>
      <c r="C10" s="20"/>
      <c r="D10" s="21"/>
      <c r="E10" s="101"/>
      <c r="F10" s="22"/>
      <c r="G10" s="22"/>
      <c r="H10" s="22"/>
      <c r="I10" s="22"/>
      <c r="J10" s="22"/>
      <c r="K10" s="22"/>
      <c r="L10" s="22"/>
      <c r="M10" s="22"/>
      <c r="N10" s="22"/>
      <c r="O10" s="27"/>
    </row>
    <row r="11" spans="1:15" s="116" customFormat="1" ht="12" customHeight="1" x14ac:dyDescent="0.25">
      <c r="A11" s="109"/>
      <c r="B11" s="110" t="s">
        <v>59</v>
      </c>
      <c r="C11" s="111"/>
      <c r="D11" s="112"/>
      <c r="E11" s="113" t="s">
        <v>54</v>
      </c>
      <c r="F11" s="114"/>
      <c r="G11" s="114"/>
      <c r="H11" s="114"/>
      <c r="I11" s="114"/>
      <c r="J11" s="114"/>
      <c r="K11" s="114"/>
      <c r="L11" s="114"/>
      <c r="M11" s="114"/>
      <c r="N11" s="114"/>
      <c r="O11" s="115"/>
    </row>
    <row r="12" spans="1:15" ht="12" customHeight="1" x14ac:dyDescent="0.2">
      <c r="A12" s="74"/>
      <c r="B12" s="99" t="str">
        <f>"5 bis " &amp; Settings!L44 &amp; " Turner/innen"</f>
        <v>5 bis 14 Turner/innen</v>
      </c>
      <c r="C12" s="22" t="str">
        <f xml:space="preserve"> Settings!M44 &amp; " WR"</f>
        <v>1 WR</v>
      </c>
      <c r="D12" s="21"/>
      <c r="E12" s="102" t="s">
        <v>97</v>
      </c>
      <c r="F12" s="22"/>
      <c r="G12" s="22"/>
      <c r="H12" s="22"/>
      <c r="I12" s="22"/>
      <c r="J12" s="22"/>
      <c r="K12" s="22"/>
      <c r="L12" s="22"/>
      <c r="M12" s="22"/>
      <c r="N12" s="22"/>
      <c r="O12" s="27"/>
    </row>
    <row r="13" spans="1:15" ht="12" customHeight="1" x14ac:dyDescent="0.2">
      <c r="A13" s="74"/>
      <c r="B13" s="99" t="str">
        <f>Settings!L44+1 &amp; " bis " &amp; Settings!L45 &amp; " Turner/innen"</f>
        <v>15 bis 24 Turner/innen</v>
      </c>
      <c r="C13" s="22" t="str">
        <f xml:space="preserve"> Settings!M45 &amp; " WR"</f>
        <v>2 WR</v>
      </c>
      <c r="D13" s="21"/>
      <c r="E13" s="102" t="s">
        <v>98</v>
      </c>
      <c r="F13" s="22"/>
      <c r="G13" s="22"/>
      <c r="H13" s="22"/>
      <c r="I13" s="22"/>
      <c r="J13" s="22"/>
      <c r="K13" s="22"/>
      <c r="L13" s="22"/>
      <c r="M13" s="22"/>
      <c r="N13" s="22"/>
      <c r="O13" s="27"/>
    </row>
    <row r="14" spans="1:15" ht="12" customHeight="1" x14ac:dyDescent="0.2">
      <c r="A14" s="74"/>
      <c r="B14" s="99" t="str">
        <f>Settings!L45+1 &amp; " bis " &amp; Settings!L46 &amp; " Turner/innen"</f>
        <v>25 bis 34 Turner/innen</v>
      </c>
      <c r="C14" s="22" t="str">
        <f xml:space="preserve"> Settings!M46 &amp; " WR"</f>
        <v>3 WR</v>
      </c>
      <c r="D14" s="21"/>
      <c r="E14" s="102" t="s">
        <v>99</v>
      </c>
      <c r="F14" s="22"/>
      <c r="G14" s="22"/>
      <c r="H14" s="22"/>
      <c r="I14" s="22"/>
      <c r="J14" s="22"/>
      <c r="K14" s="22"/>
      <c r="L14" s="22"/>
      <c r="M14" s="22"/>
      <c r="N14" s="22"/>
      <c r="O14" s="27"/>
    </row>
    <row r="15" spans="1:15" ht="12" customHeight="1" x14ac:dyDescent="0.2">
      <c r="A15" s="74"/>
      <c r="B15" s="99" t="str">
        <f>Settings!L46+1 &amp; " bis " &amp; Settings!L47 &amp; " Turner/innen"</f>
        <v>35 bis 54 Turner/innen</v>
      </c>
      <c r="C15" s="22" t="str">
        <f xml:space="preserve"> Settings!M47 &amp; " WR"</f>
        <v>4 WR</v>
      </c>
      <c r="D15" s="21"/>
      <c r="E15" s="102" t="s">
        <v>100</v>
      </c>
      <c r="F15" s="22"/>
      <c r="G15" s="22"/>
      <c r="H15" s="22"/>
      <c r="I15" s="22"/>
      <c r="J15" s="22"/>
      <c r="K15" s="22"/>
      <c r="L15" s="22"/>
      <c r="M15" s="22"/>
      <c r="N15" s="22"/>
      <c r="O15" s="27"/>
    </row>
    <row r="16" spans="1:15" x14ac:dyDescent="0.2">
      <c r="A16" s="74"/>
      <c r="B16" s="99" t="str">
        <f>"ab " &amp; Settings!L47+1 &amp; " Turner/innen"</f>
        <v>ab 55 Turner/innen</v>
      </c>
      <c r="C16" s="22" t="str">
        <f xml:space="preserve"> Settings!M48 &amp; " WR"</f>
        <v>5 WR</v>
      </c>
      <c r="D16" s="21"/>
      <c r="E16" s="102"/>
      <c r="F16" s="22"/>
      <c r="G16" s="22"/>
      <c r="H16" s="22"/>
      <c r="I16" s="22"/>
      <c r="J16" s="22"/>
      <c r="K16" s="22"/>
      <c r="L16" s="22"/>
      <c r="M16" s="22"/>
      <c r="N16" s="22"/>
      <c r="O16" s="27"/>
    </row>
    <row r="17" spans="1:15" s="32" customFormat="1" ht="18.75" x14ac:dyDescent="0.25">
      <c r="A17" s="75"/>
      <c r="B17" s="30"/>
      <c r="C17" s="30"/>
      <c r="D17" s="70"/>
      <c r="E17" s="31"/>
      <c r="F17" s="205" t="s">
        <v>37</v>
      </c>
      <c r="G17" s="69" t="str">
        <f>valAnmeldeschluss</f>
        <v>Fr, 29. Mai 2026</v>
      </c>
      <c r="H17" s="70"/>
      <c r="I17" s="70"/>
      <c r="J17" s="70"/>
      <c r="K17" s="70"/>
      <c r="L17" s="70"/>
      <c r="M17" s="70"/>
      <c r="N17" s="70"/>
      <c r="O17" s="31"/>
    </row>
    <row r="18" spans="1:15" s="32" customFormat="1" ht="18.75" x14ac:dyDescent="0.2">
      <c r="A18" s="75"/>
      <c r="B18" s="58" t="s">
        <v>36</v>
      </c>
      <c r="C18" s="64"/>
      <c r="D18" s="63"/>
      <c r="E18" s="65"/>
      <c r="F18" s="93" t="str">
        <f>HYPERLINK(valMailTo)</f>
        <v>jugend@kstv.ch</v>
      </c>
      <c r="G18" s="94"/>
      <c r="H18" s="94"/>
      <c r="I18" s="94"/>
      <c r="J18" s="94"/>
      <c r="K18" s="94"/>
      <c r="L18" s="94"/>
      <c r="M18" s="94"/>
      <c r="N18" s="95"/>
      <c r="O18" s="31"/>
    </row>
    <row r="19" spans="1:15" x14ac:dyDescent="0.2">
      <c r="A19" s="74"/>
      <c r="B19" s="20"/>
      <c r="C19" s="20"/>
      <c r="D19" s="21"/>
      <c r="E19" s="20"/>
      <c r="F19" s="20"/>
      <c r="G19" s="21"/>
      <c r="H19" s="21"/>
      <c r="I19" s="21"/>
      <c r="J19" s="21"/>
      <c r="K19" s="21"/>
      <c r="L19" s="21"/>
      <c r="M19" s="21"/>
      <c r="N19" s="21"/>
      <c r="O19" s="20"/>
    </row>
    <row r="20" spans="1:15" x14ac:dyDescent="0.2">
      <c r="A20" s="74"/>
      <c r="B20" s="19" t="s">
        <v>1</v>
      </c>
      <c r="C20" s="19" t="s">
        <v>0</v>
      </c>
      <c r="D20" s="19" t="s">
        <v>50</v>
      </c>
      <c r="E20" s="19" t="s">
        <v>51</v>
      </c>
      <c r="F20" s="19" t="s">
        <v>29</v>
      </c>
      <c r="G20" s="19" t="s">
        <v>52</v>
      </c>
      <c r="H20" s="19" t="s">
        <v>53</v>
      </c>
      <c r="I20" s="19" t="s">
        <v>95</v>
      </c>
      <c r="J20" s="19"/>
      <c r="K20" s="19"/>
      <c r="L20" s="19"/>
      <c r="M20" s="19" t="s">
        <v>111</v>
      </c>
      <c r="N20" s="19" t="s">
        <v>96</v>
      </c>
      <c r="O20" s="20"/>
    </row>
    <row r="21" spans="1:15" x14ac:dyDescent="0.2">
      <c r="A21" s="74">
        <v>1</v>
      </c>
      <c r="B21" s="46"/>
      <c r="C21" s="47"/>
      <c r="D21" s="47"/>
      <c r="E21" s="47"/>
      <c r="F21" s="47"/>
      <c r="G21" s="204"/>
      <c r="H21" s="47"/>
      <c r="I21" s="47"/>
      <c r="J21" s="220"/>
      <c r="K21" s="220"/>
      <c r="L21" s="220"/>
      <c r="M21" s="213"/>
      <c r="N21" s="96"/>
      <c r="O21" s="20"/>
    </row>
    <row r="22" spans="1:15" x14ac:dyDescent="0.2">
      <c r="A22" s="74">
        <v>2</v>
      </c>
      <c r="B22" s="49"/>
      <c r="C22" s="50"/>
      <c r="D22" s="50"/>
      <c r="E22" s="50"/>
      <c r="F22" s="50"/>
      <c r="G22" s="50"/>
      <c r="H22" s="50"/>
      <c r="I22" s="50"/>
      <c r="J22" s="221"/>
      <c r="K22" s="221"/>
      <c r="L22" s="221"/>
      <c r="M22" s="214"/>
      <c r="N22" s="97"/>
      <c r="O22" s="20"/>
    </row>
    <row r="23" spans="1:15" x14ac:dyDescent="0.2">
      <c r="A23" s="74">
        <v>3</v>
      </c>
      <c r="B23" s="49"/>
      <c r="C23" s="50"/>
      <c r="D23" s="50"/>
      <c r="E23" s="50"/>
      <c r="F23" s="50"/>
      <c r="G23" s="50"/>
      <c r="H23" s="50"/>
      <c r="I23" s="50"/>
      <c r="J23" s="221"/>
      <c r="K23" s="221"/>
      <c r="L23" s="221"/>
      <c r="M23" s="214"/>
      <c r="N23" s="97"/>
      <c r="O23" s="20"/>
    </row>
    <row r="24" spans="1:15" x14ac:dyDescent="0.2">
      <c r="A24" s="74">
        <v>4</v>
      </c>
      <c r="B24" s="49"/>
      <c r="C24" s="50"/>
      <c r="D24" s="50"/>
      <c r="E24" s="50"/>
      <c r="F24" s="50"/>
      <c r="G24" s="50"/>
      <c r="H24" s="50"/>
      <c r="I24" s="50"/>
      <c r="J24" s="221"/>
      <c r="K24" s="221"/>
      <c r="L24" s="221"/>
      <c r="M24" s="214"/>
      <c r="N24" s="97"/>
      <c r="O24" s="20"/>
    </row>
    <row r="25" spans="1:15" x14ac:dyDescent="0.2">
      <c r="A25" s="74">
        <v>5</v>
      </c>
      <c r="B25" s="49"/>
      <c r="C25" s="50"/>
      <c r="D25" s="50"/>
      <c r="E25" s="50"/>
      <c r="F25" s="50"/>
      <c r="G25" s="50"/>
      <c r="H25" s="50"/>
      <c r="I25" s="50"/>
      <c r="J25" s="221"/>
      <c r="K25" s="221"/>
      <c r="L25" s="221"/>
      <c r="M25" s="214"/>
      <c r="N25" s="97"/>
      <c r="O25" s="20"/>
    </row>
    <row r="26" spans="1:15" x14ac:dyDescent="0.2">
      <c r="A26" s="74">
        <v>6</v>
      </c>
      <c r="B26" s="49"/>
      <c r="C26" s="50"/>
      <c r="D26" s="50"/>
      <c r="E26" s="50"/>
      <c r="F26" s="50"/>
      <c r="G26" s="50"/>
      <c r="H26" s="50"/>
      <c r="I26" s="50"/>
      <c r="J26" s="221"/>
      <c r="K26" s="221"/>
      <c r="L26" s="221"/>
      <c r="M26" s="214"/>
      <c r="N26" s="97"/>
      <c r="O26" s="20"/>
    </row>
    <row r="27" spans="1:15" x14ac:dyDescent="0.2">
      <c r="A27" s="74">
        <v>7</v>
      </c>
      <c r="B27" s="49"/>
      <c r="C27" s="50"/>
      <c r="D27" s="50"/>
      <c r="E27" s="50"/>
      <c r="F27" s="50"/>
      <c r="G27" s="50"/>
      <c r="H27" s="50"/>
      <c r="I27" s="50"/>
      <c r="J27" s="221"/>
      <c r="K27" s="221"/>
      <c r="L27" s="221"/>
      <c r="M27" s="214"/>
      <c r="N27" s="97"/>
      <c r="O27" s="20"/>
    </row>
    <row r="28" spans="1:15" x14ac:dyDescent="0.2">
      <c r="A28" s="74">
        <v>8</v>
      </c>
      <c r="B28" s="49"/>
      <c r="C28" s="50"/>
      <c r="D28" s="50"/>
      <c r="E28" s="50"/>
      <c r="F28" s="50"/>
      <c r="G28" s="50"/>
      <c r="H28" s="50"/>
      <c r="I28" s="50"/>
      <c r="J28" s="221"/>
      <c r="K28" s="221"/>
      <c r="L28" s="221"/>
      <c r="M28" s="214"/>
      <c r="N28" s="97"/>
      <c r="O28" s="20"/>
    </row>
    <row r="29" spans="1:15" x14ac:dyDescent="0.2">
      <c r="A29" s="74">
        <v>9</v>
      </c>
      <c r="B29" s="49"/>
      <c r="C29" s="50"/>
      <c r="D29" s="50"/>
      <c r="E29" s="50"/>
      <c r="F29" s="50"/>
      <c r="G29" s="50"/>
      <c r="H29" s="50"/>
      <c r="I29" s="50"/>
      <c r="J29" s="221"/>
      <c r="K29" s="221"/>
      <c r="L29" s="221"/>
      <c r="M29" s="214"/>
      <c r="N29" s="97"/>
      <c r="O29" s="20"/>
    </row>
    <row r="30" spans="1:15" x14ac:dyDescent="0.2">
      <c r="A30" s="74">
        <v>10</v>
      </c>
      <c r="B30" s="52"/>
      <c r="C30" s="53"/>
      <c r="D30" s="53"/>
      <c r="E30" s="53"/>
      <c r="F30" s="53"/>
      <c r="G30" s="53"/>
      <c r="H30" s="53"/>
      <c r="I30" s="53"/>
      <c r="J30" s="222"/>
      <c r="K30" s="222"/>
      <c r="L30" s="222"/>
      <c r="M30" s="215"/>
      <c r="N30" s="98"/>
      <c r="O30" s="20"/>
    </row>
    <row r="31" spans="1:15" x14ac:dyDescent="0.2">
      <c r="A31" s="74"/>
      <c r="B31" s="20"/>
      <c r="C31" s="20"/>
      <c r="D31" s="21"/>
      <c r="E31" s="20"/>
      <c r="F31" s="20"/>
      <c r="G31" s="21"/>
      <c r="H31" s="21"/>
      <c r="I31" s="21"/>
      <c r="J31" s="21"/>
      <c r="K31" s="21"/>
      <c r="L31" s="21"/>
      <c r="M31" s="21"/>
      <c r="N31" s="21"/>
      <c r="O31" s="20"/>
    </row>
  </sheetData>
  <sheetProtection sheet="1" objects="1" scenarios="1"/>
  <conditionalFormatting sqref="B9">
    <cfRule type="expression" dxfId="55" priority="22" stopIfTrue="1">
      <formula>(C9="")</formula>
    </cfRule>
  </conditionalFormatting>
  <printOptions gridLines="1"/>
  <pageMargins left="0.59055118110236227" right="0.59055118110236227" top="0.59055118110236227" bottom="0.59055118110236227" header="0.51181102362204722" footer="0.43307086614173229"/>
  <pageSetup paperSize="9" scale="80" fitToHeight="0" orientation="landscape" r:id="rId1"/>
  <headerFooter alignWithMargins="0">
    <oddFooter>&amp;L&amp;8&amp;F / &amp;D&amp;C&amp;8&amp;A&amp;R&amp;8&amp;P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01">
    <pageSetUpPr fitToPage="1"/>
  </sheetPr>
  <dimension ref="A1:O325"/>
  <sheetViews>
    <sheetView showGridLines="0" zoomScaleNormal="100" workbookViewId="0"/>
  </sheetViews>
  <sheetFormatPr baseColWidth="10" defaultColWidth="7" defaultRowHeight="12.75" x14ac:dyDescent="0.2"/>
  <cols>
    <col min="1" max="1" width="5.7109375" style="77" customWidth="1"/>
    <col min="2" max="3" width="25.7109375" style="23" customWidth="1"/>
    <col min="4" max="4" width="6.7109375" style="55" customWidth="1"/>
    <col min="5" max="5" width="6.7109375" style="23" customWidth="1"/>
    <col min="6" max="13" width="10.7109375" style="55" customWidth="1"/>
    <col min="14" max="14" width="15.7109375" style="56" customWidth="1"/>
    <col min="15" max="15" width="2.7109375" style="23" customWidth="1"/>
    <col min="16" max="16384" width="7" style="23"/>
  </cols>
  <sheetData>
    <row r="1" spans="1:15" x14ac:dyDescent="0.2">
      <c r="A1" s="74"/>
      <c r="B1" s="20"/>
      <c r="C1" s="20"/>
      <c r="D1" s="21"/>
      <c r="E1" s="20"/>
      <c r="F1" s="21"/>
      <c r="G1" s="21"/>
      <c r="H1" s="21"/>
      <c r="I1" s="21"/>
      <c r="J1" s="73">
        <f>IF(C9="",10000,0) + IF(C10="",1000,0) + IF(C13="",100,0) + IF(AND(F16="",G16="",H16="",I16=""),1,0)</f>
        <v>11101</v>
      </c>
      <c r="K1" s="21"/>
      <c r="L1" s="21"/>
      <c r="M1" s="21"/>
      <c r="N1" s="22"/>
      <c r="O1" s="20"/>
    </row>
    <row r="2" spans="1:15" ht="18" x14ac:dyDescent="0.2">
      <c r="A2" s="74"/>
      <c r="B2" s="78" t="s">
        <v>9</v>
      </c>
      <c r="C2" s="226" t="str">
        <f>valMDTitle &amp; " " &amp; valMDYear</f>
        <v>KSTV Jugendturntage 2026</v>
      </c>
      <c r="D2" s="227"/>
      <c r="E2" s="227"/>
      <c r="F2" s="228"/>
      <c r="G2" s="21"/>
      <c r="H2" s="21"/>
      <c r="I2" s="21"/>
      <c r="J2" s="229" t="s">
        <v>35</v>
      </c>
      <c r="K2" s="232" t="str">
        <f>IF(C9="","Verein noch nicht erfasst! (=&gt; Übersicht)"&amp; CHAR(10),"") &amp; IF(AND(valRegion&lt;&gt;"KEINE",C10=""),valRegion &amp; " noch nicht erfasst! (=&gt; Übersicht)"&amp; CHAR(10),"") &amp; IF(C13="","Leiter noch nicht erfasst!"&amp; CHAR(10),"") &amp; IF(SUM($F$16:$M$16)=0,"Keine Teamwettkämpfe erfasst!","")</f>
        <v>Verein noch nicht erfasst! (=&gt; Übersicht)
Bezirk noch nicht erfasst! (=&gt; Übersicht)
Leiter noch nicht erfasst!
Keine Teamwettkämpfe erfasst!</v>
      </c>
      <c r="L2" s="233"/>
      <c r="M2" s="233"/>
      <c r="N2" s="234"/>
      <c r="O2" s="20"/>
    </row>
    <row r="3" spans="1:15" ht="18" x14ac:dyDescent="0.2">
      <c r="A3" s="74"/>
      <c r="B3" s="79" t="s">
        <v>4</v>
      </c>
      <c r="C3" s="226" t="str">
        <f>valMDCity</f>
        <v>Einsiedeln</v>
      </c>
      <c r="D3" s="227"/>
      <c r="E3" s="227"/>
      <c r="F3" s="228"/>
      <c r="G3" s="21"/>
      <c r="H3" s="21"/>
      <c r="I3" s="21"/>
      <c r="J3" s="230"/>
      <c r="K3" s="235"/>
      <c r="L3" s="236"/>
      <c r="M3" s="236"/>
      <c r="N3" s="237"/>
      <c r="O3" s="20"/>
    </row>
    <row r="4" spans="1:15" ht="18" x14ac:dyDescent="0.2">
      <c r="A4" s="74"/>
      <c r="B4" s="79" t="s">
        <v>8</v>
      </c>
      <c r="C4" s="226" t="str">
        <f>valMDDate</f>
        <v>Sa/So, 5./6. September 2026</v>
      </c>
      <c r="D4" s="227"/>
      <c r="E4" s="227"/>
      <c r="F4" s="228"/>
      <c r="G4" s="21"/>
      <c r="H4" s="21"/>
      <c r="I4" s="21"/>
      <c r="J4" s="230"/>
      <c r="K4" s="235"/>
      <c r="L4" s="236"/>
      <c r="M4" s="236"/>
      <c r="N4" s="237"/>
      <c r="O4" s="20"/>
    </row>
    <row r="5" spans="1:15" ht="18" x14ac:dyDescent="0.2">
      <c r="A5" s="74"/>
      <c r="B5" s="80" t="s">
        <v>10</v>
      </c>
      <c r="C5" s="226" t="str">
        <f>valMDOrg</f>
        <v>STV Einsiedeln</v>
      </c>
      <c r="D5" s="227"/>
      <c r="E5" s="227"/>
      <c r="F5" s="228"/>
      <c r="G5" s="21"/>
      <c r="H5" s="21"/>
      <c r="I5" s="21"/>
      <c r="J5" s="231"/>
      <c r="K5" s="238"/>
      <c r="L5" s="239"/>
      <c r="M5" s="239"/>
      <c r="N5" s="240"/>
      <c r="O5" s="20"/>
    </row>
    <row r="6" spans="1:15" x14ac:dyDescent="0.2">
      <c r="A6" s="74"/>
      <c r="B6" s="20"/>
      <c r="C6" s="20"/>
      <c r="D6" s="21"/>
      <c r="E6" s="20"/>
      <c r="F6" s="21"/>
      <c r="G6" s="21"/>
      <c r="H6" s="21"/>
      <c r="I6" s="21"/>
      <c r="J6" s="21"/>
      <c r="K6" s="21"/>
      <c r="L6" s="21"/>
      <c r="M6" s="21"/>
      <c r="N6" s="22"/>
      <c r="O6" s="20"/>
    </row>
    <row r="7" spans="1:15" s="32" customFormat="1" ht="18.75" x14ac:dyDescent="0.2">
      <c r="A7" s="30"/>
      <c r="B7" s="81" t="s">
        <v>39</v>
      </c>
      <c r="C7" s="81"/>
      <c r="D7" s="81"/>
      <c r="E7" s="81"/>
      <c r="F7" s="82"/>
      <c r="G7" s="81" t="s">
        <v>121</v>
      </c>
      <c r="H7" s="82"/>
      <c r="I7" s="82"/>
      <c r="J7" s="82"/>
      <c r="K7" s="82"/>
      <c r="L7" s="82"/>
      <c r="M7" s="82"/>
      <c r="N7" s="83"/>
      <c r="O7" s="30"/>
    </row>
    <row r="8" spans="1:15" x14ac:dyDescent="0.2">
      <c r="A8" s="74"/>
      <c r="B8" s="20"/>
      <c r="C8" s="20"/>
      <c r="D8" s="21"/>
      <c r="E8" s="20"/>
      <c r="F8" s="21"/>
      <c r="G8" s="21"/>
      <c r="H8" s="21"/>
      <c r="I8" s="21"/>
      <c r="J8" s="21"/>
      <c r="K8" s="21"/>
      <c r="L8" s="21"/>
      <c r="M8" s="21"/>
      <c r="N8" s="22"/>
      <c r="O8" s="20"/>
    </row>
    <row r="9" spans="1:15" s="2" customFormat="1" ht="12" customHeight="1" x14ac:dyDescent="0.2">
      <c r="A9" s="75"/>
      <c r="B9" s="19" t="str">
        <f>Übersicht!B9</f>
        <v>Verein</v>
      </c>
      <c r="C9" s="117" t="str">
        <f>IF(Übersicht!C9="","",Übersicht!C9)</f>
        <v/>
      </c>
      <c r="D9" s="26"/>
      <c r="E9" s="26"/>
      <c r="F9" s="104" t="str">
        <f>IF(valAWHiKR="JA","Meldung Hilfskampfrichter in separater Mappe","")</f>
        <v>Meldung Hilfskampfrichter in separater Mappe</v>
      </c>
      <c r="G9" s="105"/>
      <c r="H9" s="105"/>
      <c r="I9" s="105"/>
      <c r="J9" s="105"/>
      <c r="K9" s="106"/>
      <c r="L9" s="105"/>
      <c r="M9" s="108"/>
      <c r="N9" s="22"/>
      <c r="O9" s="20"/>
    </row>
    <row r="10" spans="1:15" s="2" customFormat="1" ht="12" customHeight="1" x14ac:dyDescent="0.2">
      <c r="A10" s="75"/>
      <c r="B10" s="19" t="str">
        <f>Übersicht!B10</f>
        <v>Bezirk</v>
      </c>
      <c r="C10" s="117" t="str">
        <f>IF(Übersicht!C10="","",Übersicht!C10)</f>
        <v/>
      </c>
      <c r="D10" s="26"/>
      <c r="E10" s="26"/>
      <c r="F10" s="26"/>
      <c r="G10" s="26"/>
      <c r="H10" s="26"/>
      <c r="I10" s="26"/>
      <c r="J10" s="26"/>
      <c r="K10" s="25"/>
      <c r="L10" s="25"/>
      <c r="M10" s="28"/>
      <c r="N10" s="22"/>
      <c r="O10" s="20"/>
    </row>
    <row r="11" spans="1:15" s="2" customFormat="1" ht="12" customHeight="1" x14ac:dyDescent="0.2">
      <c r="A11" s="75"/>
      <c r="B11" s="25"/>
      <c r="C11" s="25"/>
      <c r="D11" s="26"/>
      <c r="E11" s="26"/>
      <c r="F11" s="26"/>
      <c r="G11" s="26"/>
      <c r="H11" s="26"/>
      <c r="I11" s="26"/>
      <c r="J11" s="26"/>
      <c r="K11" s="25"/>
      <c r="L11" s="25"/>
      <c r="M11" s="28"/>
      <c r="N11" s="22"/>
      <c r="O11" s="20"/>
    </row>
    <row r="12" spans="1:15" s="2" customFormat="1" ht="12" customHeight="1" x14ac:dyDescent="0.2">
      <c r="A12" s="75"/>
      <c r="B12" s="36" t="s">
        <v>38</v>
      </c>
      <c r="C12" s="34"/>
      <c r="D12" s="26"/>
      <c r="E12" s="27"/>
      <c r="F12" s="33" t="s">
        <v>85</v>
      </c>
      <c r="G12" s="62"/>
      <c r="H12" s="62"/>
      <c r="I12" s="62"/>
      <c r="J12" s="62"/>
      <c r="K12" s="62"/>
      <c r="L12" s="62"/>
      <c r="M12" s="34"/>
      <c r="N12" s="29"/>
      <c r="O12" s="27"/>
    </row>
    <row r="13" spans="1:15" s="2" customFormat="1" ht="12" customHeight="1" x14ac:dyDescent="0.2">
      <c r="A13" s="75"/>
      <c r="B13" s="57" t="s">
        <v>1</v>
      </c>
      <c r="C13" s="38"/>
      <c r="D13" s="26"/>
      <c r="E13" s="25"/>
      <c r="F13" s="39" t="str">
        <f t="shared" ref="F13:M13" ca="1" si="0">IF(VLOOKUP(INDIRECT("Settings!D" &amp; COLUMN()+23),rngKategorienTeam,6,FALSE)="JA",INDIRECT("Settings!D" &amp; COLUMN()+23),"")</f>
        <v>M1</v>
      </c>
      <c r="G13" s="39" t="str">
        <f t="shared" ca="1" si="0"/>
        <v>M2</v>
      </c>
      <c r="H13" s="39" t="str">
        <f t="shared" ca="1" si="0"/>
        <v>M3</v>
      </c>
      <c r="I13" s="39" t="str">
        <f t="shared" ca="1" si="0"/>
        <v/>
      </c>
      <c r="J13" s="39" t="str">
        <f t="shared" ca="1" si="0"/>
        <v>K1</v>
      </c>
      <c r="K13" s="39" t="str">
        <f t="shared" ca="1" si="0"/>
        <v>K2</v>
      </c>
      <c r="L13" s="39" t="str">
        <f t="shared" ca="1" si="0"/>
        <v>K3</v>
      </c>
      <c r="M13" s="39" t="str">
        <f t="shared" ca="1" si="0"/>
        <v/>
      </c>
      <c r="N13" s="29"/>
      <c r="O13" s="27"/>
    </row>
    <row r="14" spans="1:15" s="2" customFormat="1" ht="12" customHeight="1" x14ac:dyDescent="0.2">
      <c r="A14" s="75"/>
      <c r="B14" s="57" t="s">
        <v>0</v>
      </c>
      <c r="C14" s="38"/>
      <c r="D14" s="26"/>
      <c r="E14" s="35" t="s">
        <v>33</v>
      </c>
      <c r="F14" s="37">
        <f t="shared" ref="F14:M14" ca="1" si="1">IFERROR(VLOOKUP(F$13,rngKategorienTeam,4,FALSE),"")</f>
        <v>2017</v>
      </c>
      <c r="G14" s="37">
        <f t="shared" ca="1" si="1"/>
        <v>2014</v>
      </c>
      <c r="H14" s="37">
        <f t="shared" ca="1" si="1"/>
        <v>2011</v>
      </c>
      <c r="I14" s="37" t="str">
        <f t="shared" ca="1" si="1"/>
        <v/>
      </c>
      <c r="J14" s="37">
        <f t="shared" ca="1" si="1"/>
        <v>2017</v>
      </c>
      <c r="K14" s="37">
        <f t="shared" ca="1" si="1"/>
        <v>2014</v>
      </c>
      <c r="L14" s="37">
        <f t="shared" ca="1" si="1"/>
        <v>2011</v>
      </c>
      <c r="M14" s="37" t="str">
        <f t="shared" ca="1" si="1"/>
        <v/>
      </c>
      <c r="N14" s="29"/>
      <c r="O14" s="27"/>
    </row>
    <row r="15" spans="1:15" s="2" customFormat="1" ht="12" customHeight="1" x14ac:dyDescent="0.2">
      <c r="A15" s="75"/>
      <c r="B15" s="57" t="s">
        <v>29</v>
      </c>
      <c r="C15" s="38"/>
      <c r="D15" s="26"/>
      <c r="E15" s="35" t="s">
        <v>34</v>
      </c>
      <c r="F15" s="37">
        <f t="shared" ref="F15:M15" ca="1" si="2">IFERROR(VLOOKUP(F$13,rngKategorienTeam,5,FALSE),"")</f>
        <v>2026</v>
      </c>
      <c r="G15" s="37">
        <f t="shared" ca="1" si="2"/>
        <v>2016</v>
      </c>
      <c r="H15" s="37">
        <f t="shared" ca="1" si="2"/>
        <v>2013</v>
      </c>
      <c r="I15" s="37" t="str">
        <f t="shared" ca="1" si="2"/>
        <v/>
      </c>
      <c r="J15" s="37">
        <f t="shared" ca="1" si="2"/>
        <v>2026</v>
      </c>
      <c r="K15" s="37">
        <f t="shared" ca="1" si="2"/>
        <v>2016</v>
      </c>
      <c r="L15" s="37">
        <f t="shared" ca="1" si="2"/>
        <v>2013</v>
      </c>
      <c r="M15" s="37" t="str">
        <f t="shared" ca="1" si="2"/>
        <v/>
      </c>
      <c r="N15" s="29"/>
      <c r="O15" s="27"/>
    </row>
    <row r="16" spans="1:15" s="2" customFormat="1" ht="12" customHeight="1" x14ac:dyDescent="0.2">
      <c r="A16" s="75"/>
      <c r="B16" s="57" t="s">
        <v>52</v>
      </c>
      <c r="C16" s="38"/>
      <c r="D16" s="26"/>
      <c r="E16" s="27"/>
      <c r="F16" s="24"/>
      <c r="G16" s="24"/>
      <c r="H16" s="24"/>
      <c r="I16" s="24"/>
      <c r="J16" s="24"/>
      <c r="K16" s="24"/>
      <c r="L16" s="24"/>
      <c r="M16" s="24"/>
      <c r="N16" s="29"/>
      <c r="O16" s="27"/>
    </row>
    <row r="17" spans="1:15" s="32" customFormat="1" ht="18.75" x14ac:dyDescent="0.25">
      <c r="A17" s="75"/>
      <c r="B17" s="30"/>
      <c r="C17" s="30"/>
      <c r="D17" s="70"/>
      <c r="E17" s="31"/>
      <c r="F17" s="70"/>
      <c r="G17" s="70"/>
      <c r="H17" s="70"/>
      <c r="I17" s="72"/>
      <c r="J17" s="30"/>
      <c r="K17" s="68" t="s">
        <v>37</v>
      </c>
      <c r="L17" s="69" t="str">
        <f>valAnmeldeschluss</f>
        <v>Fr, 29. Mai 2026</v>
      </c>
      <c r="M17" s="71"/>
      <c r="N17" s="72"/>
      <c r="O17" s="31"/>
    </row>
    <row r="18" spans="1:15" s="32" customFormat="1" ht="18.75" x14ac:dyDescent="0.2">
      <c r="A18" s="75"/>
      <c r="B18" s="58" t="s">
        <v>36</v>
      </c>
      <c r="C18" s="64"/>
      <c r="D18" s="63"/>
      <c r="E18" s="65"/>
      <c r="F18" s="63"/>
      <c r="G18" s="63"/>
      <c r="H18" s="95"/>
      <c r="I18" s="93" t="str">
        <f>HYPERLINK(valMailTo)</f>
        <v>jugend@kstv.ch</v>
      </c>
      <c r="J18" s="94"/>
      <c r="K18" s="94"/>
      <c r="L18" s="94"/>
      <c r="M18" s="94"/>
      <c r="N18" s="95"/>
      <c r="O18" s="31"/>
    </row>
    <row r="19" spans="1:15" x14ac:dyDescent="0.2">
      <c r="A19" s="74"/>
      <c r="B19" s="20"/>
      <c r="C19" s="20"/>
      <c r="D19" s="21"/>
      <c r="E19" s="20"/>
      <c r="F19" s="21"/>
      <c r="G19" s="21"/>
      <c r="H19" s="21"/>
      <c r="I19" s="21"/>
      <c r="J19" s="21"/>
      <c r="K19" s="21"/>
      <c r="L19" s="21"/>
      <c r="M19" s="21"/>
      <c r="N19" s="22"/>
      <c r="O19" s="20"/>
    </row>
    <row r="20" spans="1:15" s="43" customFormat="1" ht="12" customHeight="1" x14ac:dyDescent="0.2">
      <c r="A20" s="76"/>
      <c r="B20" s="241" t="s">
        <v>114</v>
      </c>
      <c r="C20" s="242"/>
      <c r="D20" s="40"/>
      <c r="E20" s="41" t="s">
        <v>33</v>
      </c>
      <c r="F20" s="42">
        <f t="shared" ref="F20:M20" ca="1" si="3">IFERROR(VLOOKUP(F$24,rngKategorienAW,4,FALSE),"")</f>
        <v>2017</v>
      </c>
      <c r="G20" s="42">
        <f t="shared" ca="1" si="3"/>
        <v>2014</v>
      </c>
      <c r="H20" s="42">
        <f t="shared" ca="1" si="3"/>
        <v>2011</v>
      </c>
      <c r="I20" s="42" t="str">
        <f t="shared" ca="1" si="3"/>
        <v/>
      </c>
      <c r="J20" s="42">
        <f t="shared" ca="1" si="3"/>
        <v>2017</v>
      </c>
      <c r="K20" s="42">
        <f t="shared" ca="1" si="3"/>
        <v>2014</v>
      </c>
      <c r="L20" s="42">
        <f t="shared" ca="1" si="3"/>
        <v>2011</v>
      </c>
      <c r="M20" s="42" t="str">
        <f t="shared" ca="1" si="3"/>
        <v/>
      </c>
      <c r="N20" s="41"/>
      <c r="O20" s="27"/>
    </row>
    <row r="21" spans="1:15" s="43" customFormat="1" ht="12" customHeight="1" x14ac:dyDescent="0.2">
      <c r="A21" s="76"/>
      <c r="B21" s="243"/>
      <c r="C21" s="244"/>
      <c r="D21" s="40"/>
      <c r="E21" s="41" t="s">
        <v>34</v>
      </c>
      <c r="F21" s="42">
        <f t="shared" ref="F21:M21" ca="1" si="4">IFERROR(VLOOKUP(F$24,rngKategorienAW,5,FALSE),"")</f>
        <v>2026</v>
      </c>
      <c r="G21" s="42">
        <f t="shared" ca="1" si="4"/>
        <v>2016</v>
      </c>
      <c r="H21" s="42">
        <f t="shared" ca="1" si="4"/>
        <v>2013</v>
      </c>
      <c r="I21" s="42" t="str">
        <f t="shared" ca="1" si="4"/>
        <v/>
      </c>
      <c r="J21" s="42">
        <f t="shared" ca="1" si="4"/>
        <v>2026</v>
      </c>
      <c r="K21" s="42">
        <f t="shared" ca="1" si="4"/>
        <v>2016</v>
      </c>
      <c r="L21" s="42">
        <f t="shared" ca="1" si="4"/>
        <v>2013</v>
      </c>
      <c r="M21" s="42" t="str">
        <f t="shared" ca="1" si="4"/>
        <v/>
      </c>
      <c r="N21" s="41"/>
      <c r="O21" s="27"/>
    </row>
    <row r="22" spans="1:15" s="2" customFormat="1" ht="12" customHeight="1" x14ac:dyDescent="0.2">
      <c r="A22" s="75"/>
      <c r="B22" s="243"/>
      <c r="C22" s="244"/>
      <c r="D22" s="25"/>
      <c r="E22" s="28" t="s">
        <v>2</v>
      </c>
      <c r="F22" s="44">
        <f t="shared" ref="F22:M22" ca="1" si="5">IF(F24&lt;&gt;"",COUNTIF(F25:F324,"X"),"")</f>
        <v>0</v>
      </c>
      <c r="G22" s="44">
        <f t="shared" ca="1" si="5"/>
        <v>0</v>
      </c>
      <c r="H22" s="44">
        <f t="shared" ca="1" si="5"/>
        <v>0</v>
      </c>
      <c r="I22" s="44" t="str">
        <f t="shared" ca="1" si="5"/>
        <v/>
      </c>
      <c r="J22" s="44">
        <f t="shared" ca="1" si="5"/>
        <v>0</v>
      </c>
      <c r="K22" s="44">
        <f t="shared" ca="1" si="5"/>
        <v>0</v>
      </c>
      <c r="L22" s="44">
        <f t="shared" ca="1" si="5"/>
        <v>0</v>
      </c>
      <c r="M22" s="44" t="str">
        <f t="shared" ca="1" si="5"/>
        <v/>
      </c>
      <c r="N22" s="90">
        <f ca="1">SUM(F22:M22)</f>
        <v>0</v>
      </c>
      <c r="O22" s="25"/>
    </row>
    <row r="23" spans="1:15" ht="12" customHeight="1" x14ac:dyDescent="0.2">
      <c r="A23" s="74"/>
      <c r="B23" s="245"/>
      <c r="C23" s="246"/>
      <c r="D23" s="20"/>
      <c r="E23" s="28" t="s">
        <v>3</v>
      </c>
      <c r="F23" s="45">
        <f t="shared" ref="F23:M23" ca="1" si="6">IFERROR(VLOOKUP(F$24,rngKategorienAW,7,FALSE),"")</f>
        <v>15</v>
      </c>
      <c r="G23" s="45">
        <f t="shared" ca="1" si="6"/>
        <v>15</v>
      </c>
      <c r="H23" s="45">
        <f t="shared" ca="1" si="6"/>
        <v>15</v>
      </c>
      <c r="I23" s="45" t="str">
        <f t="shared" ca="1" si="6"/>
        <v/>
      </c>
      <c r="J23" s="45">
        <f t="shared" ca="1" si="6"/>
        <v>15</v>
      </c>
      <c r="K23" s="45">
        <f t="shared" ca="1" si="6"/>
        <v>15</v>
      </c>
      <c r="L23" s="45">
        <f t="shared" ca="1" si="6"/>
        <v>15</v>
      </c>
      <c r="M23" s="45" t="str">
        <f t="shared" ca="1" si="6"/>
        <v/>
      </c>
      <c r="N23" s="90">
        <f ca="1">SUM(N25:N324)</f>
        <v>0</v>
      </c>
      <c r="O23" s="20"/>
    </row>
    <row r="24" spans="1:15" s="2" customFormat="1" ht="12" customHeight="1" x14ac:dyDescent="0.2">
      <c r="A24" s="74"/>
      <c r="B24" s="19" t="s">
        <v>1</v>
      </c>
      <c r="C24" s="19" t="s">
        <v>0</v>
      </c>
      <c r="D24" s="39" t="s">
        <v>5</v>
      </c>
      <c r="E24" s="67" t="s">
        <v>92</v>
      </c>
      <c r="F24" s="39" t="str">
        <f t="shared" ref="F24:M24" ca="1" si="7">IF(VLOOKUP(INDIRECT("Settings!D" &amp; COLUMN()+12),rngKategorienAW,6,FALSE)="JA",INDIRECT("Settings!D" &amp; COLUMN()+12),"")</f>
        <v>M1</v>
      </c>
      <c r="G24" s="39" t="str">
        <f t="shared" ca="1" si="7"/>
        <v>M2</v>
      </c>
      <c r="H24" s="39" t="str">
        <f t="shared" ca="1" si="7"/>
        <v>M3</v>
      </c>
      <c r="I24" s="39" t="str">
        <f t="shared" ca="1" si="7"/>
        <v/>
      </c>
      <c r="J24" s="39" t="str">
        <f t="shared" ca="1" si="7"/>
        <v>K1</v>
      </c>
      <c r="K24" s="39" t="str">
        <f t="shared" ca="1" si="7"/>
        <v>K2</v>
      </c>
      <c r="L24" s="39" t="str">
        <f t="shared" ca="1" si="7"/>
        <v>K3</v>
      </c>
      <c r="M24" s="39" t="str">
        <f t="shared" ca="1" si="7"/>
        <v/>
      </c>
      <c r="N24" s="39" t="s">
        <v>3</v>
      </c>
      <c r="O24" s="25"/>
    </row>
    <row r="25" spans="1:15" x14ac:dyDescent="0.2">
      <c r="A25" s="74">
        <v>1</v>
      </c>
      <c r="B25" s="46"/>
      <c r="C25" s="47"/>
      <c r="D25" s="48"/>
      <c r="E25" s="47"/>
      <c r="F25" s="59" t="str">
        <f ca="1">IF(AND(F$24&lt;&gt;"",$D25&gt;=F$20,$D25&lt;=F$21),IF(OR(AND($E25="Ti",LEFT(F$24,1)="M"),AND($E25="Tu",LEFT(F$24,1)="K")),"X",""),"")</f>
        <v/>
      </c>
      <c r="G25" s="59" t="str">
        <f t="shared" ref="G25:M40" ca="1" si="8">IF(AND(G$24&lt;&gt;"",$D25&gt;=G$20,$D25&lt;=G$21),IF(OR(AND($E25="Ti",LEFT(G$24,1)="M"),AND($E25="Tu",LEFT(G$24,1)="K")),"X",""),"")</f>
        <v/>
      </c>
      <c r="H25" s="59" t="str">
        <f t="shared" ca="1" si="8"/>
        <v/>
      </c>
      <c r="I25" s="59" t="str">
        <f t="shared" ca="1" si="8"/>
        <v/>
      </c>
      <c r="J25" s="59" t="str">
        <f t="shared" ca="1" si="8"/>
        <v/>
      </c>
      <c r="K25" s="59" t="str">
        <f t="shared" ca="1" si="8"/>
        <v/>
      </c>
      <c r="L25" s="59" t="str">
        <f t="shared" ca="1" si="8"/>
        <v/>
      </c>
      <c r="M25" s="59" t="str">
        <f t="shared" ca="1" si="8"/>
        <v/>
      </c>
      <c r="N25" s="84">
        <f t="shared" ref="N25:N56" ca="1" si="9">IF(OR($E25="",COUNTIF($F25:$M25,"X")=0),0,IF(NOT(ISERROR(FIND(";" &amp; $C$9 &amp; ";", ";" &amp; valMDFree&amp;";"))),0,INDEX($F$23:$M$23,1,MATCH("X",$F25:$M25,0))))</f>
        <v>0</v>
      </c>
      <c r="O25" s="20"/>
    </row>
    <row r="26" spans="1:15" x14ac:dyDescent="0.2">
      <c r="A26" s="74">
        <v>2</v>
      </c>
      <c r="B26" s="49"/>
      <c r="C26" s="50"/>
      <c r="D26" s="51"/>
      <c r="E26" s="50"/>
      <c r="F26" s="60" t="str">
        <f t="shared" ref="F26:M57" ca="1" si="10">IF(AND(F$24&lt;&gt;"",$D26&gt;=F$20,$D26&lt;=F$21),IF(OR(AND($E26="Ti",LEFT(F$24,1)="M"),AND($E26="Tu",LEFT(F$24,1)="K")),"X",""),"")</f>
        <v/>
      </c>
      <c r="G26" s="60" t="str">
        <f t="shared" ca="1" si="8"/>
        <v/>
      </c>
      <c r="H26" s="60" t="str">
        <f t="shared" ca="1" si="8"/>
        <v/>
      </c>
      <c r="I26" s="60" t="str">
        <f t="shared" ca="1" si="8"/>
        <v/>
      </c>
      <c r="J26" s="60" t="str">
        <f t="shared" ca="1" si="8"/>
        <v/>
      </c>
      <c r="K26" s="60" t="str">
        <f t="shared" ca="1" si="8"/>
        <v/>
      </c>
      <c r="L26" s="60" t="str">
        <f t="shared" ca="1" si="8"/>
        <v/>
      </c>
      <c r="M26" s="60" t="str">
        <f t="shared" ca="1" si="8"/>
        <v/>
      </c>
      <c r="N26" s="85">
        <f t="shared" ca="1" si="9"/>
        <v>0</v>
      </c>
      <c r="O26" s="20"/>
    </row>
    <row r="27" spans="1:15" x14ac:dyDescent="0.2">
      <c r="A27" s="74">
        <v>3</v>
      </c>
      <c r="B27" s="49"/>
      <c r="C27" s="50"/>
      <c r="D27" s="51"/>
      <c r="E27" s="50"/>
      <c r="F27" s="60" t="str">
        <f t="shared" ca="1" si="10"/>
        <v/>
      </c>
      <c r="G27" s="60" t="str">
        <f t="shared" ca="1" si="8"/>
        <v/>
      </c>
      <c r="H27" s="60" t="str">
        <f t="shared" ca="1" si="8"/>
        <v/>
      </c>
      <c r="I27" s="60" t="str">
        <f t="shared" ca="1" si="8"/>
        <v/>
      </c>
      <c r="J27" s="60" t="str">
        <f t="shared" ca="1" si="8"/>
        <v/>
      </c>
      <c r="K27" s="60" t="str">
        <f t="shared" ca="1" si="8"/>
        <v/>
      </c>
      <c r="L27" s="60" t="str">
        <f t="shared" ca="1" si="8"/>
        <v/>
      </c>
      <c r="M27" s="60" t="str">
        <f t="shared" ca="1" si="8"/>
        <v/>
      </c>
      <c r="N27" s="85">
        <f t="shared" ca="1" si="9"/>
        <v>0</v>
      </c>
      <c r="O27" s="20"/>
    </row>
    <row r="28" spans="1:15" x14ac:dyDescent="0.2">
      <c r="A28" s="74">
        <v>4</v>
      </c>
      <c r="B28" s="49"/>
      <c r="C28" s="50"/>
      <c r="D28" s="51"/>
      <c r="E28" s="50"/>
      <c r="F28" s="60" t="str">
        <f t="shared" ca="1" si="10"/>
        <v/>
      </c>
      <c r="G28" s="60" t="str">
        <f t="shared" ca="1" si="8"/>
        <v/>
      </c>
      <c r="H28" s="60" t="str">
        <f t="shared" ca="1" si="8"/>
        <v/>
      </c>
      <c r="I28" s="60" t="str">
        <f t="shared" ca="1" si="8"/>
        <v/>
      </c>
      <c r="J28" s="60" t="str">
        <f t="shared" ca="1" si="8"/>
        <v/>
      </c>
      <c r="K28" s="60" t="str">
        <f t="shared" ca="1" si="8"/>
        <v/>
      </c>
      <c r="L28" s="60" t="str">
        <f t="shared" ca="1" si="8"/>
        <v/>
      </c>
      <c r="M28" s="60" t="str">
        <f t="shared" ca="1" si="8"/>
        <v/>
      </c>
      <c r="N28" s="85">
        <f t="shared" ca="1" si="9"/>
        <v>0</v>
      </c>
      <c r="O28" s="20"/>
    </row>
    <row r="29" spans="1:15" x14ac:dyDescent="0.2">
      <c r="A29" s="74">
        <v>5</v>
      </c>
      <c r="B29" s="49"/>
      <c r="C29" s="50"/>
      <c r="D29" s="51"/>
      <c r="E29" s="50"/>
      <c r="F29" s="60" t="str">
        <f t="shared" ca="1" si="10"/>
        <v/>
      </c>
      <c r="G29" s="60" t="str">
        <f t="shared" ca="1" si="8"/>
        <v/>
      </c>
      <c r="H29" s="60" t="str">
        <f t="shared" ca="1" si="8"/>
        <v/>
      </c>
      <c r="I29" s="60" t="str">
        <f t="shared" ca="1" si="8"/>
        <v/>
      </c>
      <c r="J29" s="60" t="str">
        <f t="shared" ca="1" si="8"/>
        <v/>
      </c>
      <c r="K29" s="60" t="str">
        <f t="shared" ca="1" si="8"/>
        <v/>
      </c>
      <c r="L29" s="60" t="str">
        <f t="shared" ca="1" si="8"/>
        <v/>
      </c>
      <c r="M29" s="60" t="str">
        <f t="shared" ca="1" si="8"/>
        <v/>
      </c>
      <c r="N29" s="85">
        <f t="shared" ca="1" si="9"/>
        <v>0</v>
      </c>
      <c r="O29" s="20"/>
    </row>
    <row r="30" spans="1:15" x14ac:dyDescent="0.2">
      <c r="A30" s="74">
        <v>6</v>
      </c>
      <c r="B30" s="49"/>
      <c r="C30" s="50"/>
      <c r="D30" s="51"/>
      <c r="E30" s="50"/>
      <c r="F30" s="60" t="str">
        <f t="shared" ca="1" si="10"/>
        <v/>
      </c>
      <c r="G30" s="60" t="str">
        <f t="shared" ca="1" si="8"/>
        <v/>
      </c>
      <c r="H30" s="60" t="str">
        <f t="shared" ca="1" si="8"/>
        <v/>
      </c>
      <c r="I30" s="60" t="str">
        <f t="shared" ca="1" si="8"/>
        <v/>
      </c>
      <c r="J30" s="60" t="str">
        <f t="shared" ca="1" si="8"/>
        <v/>
      </c>
      <c r="K30" s="60" t="str">
        <f t="shared" ca="1" si="8"/>
        <v/>
      </c>
      <c r="L30" s="60" t="str">
        <f t="shared" ca="1" si="8"/>
        <v/>
      </c>
      <c r="M30" s="60" t="str">
        <f t="shared" ca="1" si="8"/>
        <v/>
      </c>
      <c r="N30" s="85">
        <f t="shared" ca="1" si="9"/>
        <v>0</v>
      </c>
      <c r="O30" s="20"/>
    </row>
    <row r="31" spans="1:15" x14ac:dyDescent="0.2">
      <c r="A31" s="74">
        <v>7</v>
      </c>
      <c r="B31" s="49"/>
      <c r="C31" s="50"/>
      <c r="D31" s="51"/>
      <c r="E31" s="50"/>
      <c r="F31" s="60" t="str">
        <f t="shared" ca="1" si="10"/>
        <v/>
      </c>
      <c r="G31" s="60" t="str">
        <f t="shared" ca="1" si="8"/>
        <v/>
      </c>
      <c r="H31" s="60" t="str">
        <f t="shared" ca="1" si="8"/>
        <v/>
      </c>
      <c r="I31" s="60" t="str">
        <f t="shared" ca="1" si="8"/>
        <v/>
      </c>
      <c r="J31" s="60" t="str">
        <f t="shared" ca="1" si="8"/>
        <v/>
      </c>
      <c r="K31" s="60" t="str">
        <f t="shared" ca="1" si="8"/>
        <v/>
      </c>
      <c r="L31" s="60" t="str">
        <f t="shared" ca="1" si="8"/>
        <v/>
      </c>
      <c r="M31" s="60" t="str">
        <f t="shared" ca="1" si="8"/>
        <v/>
      </c>
      <c r="N31" s="85">
        <f t="shared" ca="1" si="9"/>
        <v>0</v>
      </c>
      <c r="O31" s="20"/>
    </row>
    <row r="32" spans="1:15" x14ac:dyDescent="0.2">
      <c r="A32" s="74">
        <v>8</v>
      </c>
      <c r="B32" s="49"/>
      <c r="C32" s="50"/>
      <c r="D32" s="51"/>
      <c r="E32" s="50"/>
      <c r="F32" s="60" t="str">
        <f t="shared" ca="1" si="10"/>
        <v/>
      </c>
      <c r="G32" s="60" t="str">
        <f t="shared" ca="1" si="8"/>
        <v/>
      </c>
      <c r="H32" s="60" t="str">
        <f t="shared" ca="1" si="8"/>
        <v/>
      </c>
      <c r="I32" s="60" t="str">
        <f t="shared" ca="1" si="8"/>
        <v/>
      </c>
      <c r="J32" s="60" t="str">
        <f t="shared" ca="1" si="8"/>
        <v/>
      </c>
      <c r="K32" s="60" t="str">
        <f t="shared" ca="1" si="8"/>
        <v/>
      </c>
      <c r="L32" s="60" t="str">
        <f t="shared" ca="1" si="8"/>
        <v/>
      </c>
      <c r="M32" s="60" t="str">
        <f t="shared" ca="1" si="8"/>
        <v/>
      </c>
      <c r="N32" s="85">
        <f t="shared" ca="1" si="9"/>
        <v>0</v>
      </c>
      <c r="O32" s="20"/>
    </row>
    <row r="33" spans="1:15" x14ac:dyDescent="0.2">
      <c r="A33" s="74">
        <v>9</v>
      </c>
      <c r="B33" s="49"/>
      <c r="C33" s="50"/>
      <c r="D33" s="51"/>
      <c r="E33" s="50"/>
      <c r="F33" s="60" t="str">
        <f t="shared" ca="1" si="10"/>
        <v/>
      </c>
      <c r="G33" s="60" t="str">
        <f t="shared" ca="1" si="8"/>
        <v/>
      </c>
      <c r="H33" s="60" t="str">
        <f t="shared" ca="1" si="8"/>
        <v/>
      </c>
      <c r="I33" s="60" t="str">
        <f t="shared" ca="1" si="8"/>
        <v/>
      </c>
      <c r="J33" s="60" t="str">
        <f t="shared" ca="1" si="8"/>
        <v/>
      </c>
      <c r="K33" s="60" t="str">
        <f t="shared" ca="1" si="8"/>
        <v/>
      </c>
      <c r="L33" s="60" t="str">
        <f t="shared" ca="1" si="8"/>
        <v/>
      </c>
      <c r="M33" s="60" t="str">
        <f t="shared" ca="1" si="8"/>
        <v/>
      </c>
      <c r="N33" s="85">
        <f t="shared" ca="1" si="9"/>
        <v>0</v>
      </c>
      <c r="O33" s="20"/>
    </row>
    <row r="34" spans="1:15" x14ac:dyDescent="0.2">
      <c r="A34" s="74">
        <v>10</v>
      </c>
      <c r="B34" s="49"/>
      <c r="C34" s="50"/>
      <c r="D34" s="51"/>
      <c r="E34" s="50"/>
      <c r="F34" s="60" t="str">
        <f t="shared" ca="1" si="10"/>
        <v/>
      </c>
      <c r="G34" s="60" t="str">
        <f t="shared" ca="1" si="8"/>
        <v/>
      </c>
      <c r="H34" s="60" t="str">
        <f t="shared" ca="1" si="8"/>
        <v/>
      </c>
      <c r="I34" s="60" t="str">
        <f t="shared" ca="1" si="8"/>
        <v/>
      </c>
      <c r="J34" s="60" t="str">
        <f t="shared" ca="1" si="8"/>
        <v/>
      </c>
      <c r="K34" s="60" t="str">
        <f t="shared" ca="1" si="8"/>
        <v/>
      </c>
      <c r="L34" s="60" t="str">
        <f t="shared" ca="1" si="8"/>
        <v/>
      </c>
      <c r="M34" s="60" t="str">
        <f t="shared" ca="1" si="8"/>
        <v/>
      </c>
      <c r="N34" s="85">
        <f t="shared" ca="1" si="9"/>
        <v>0</v>
      </c>
      <c r="O34" s="20"/>
    </row>
    <row r="35" spans="1:15" x14ac:dyDescent="0.2">
      <c r="A35" s="74">
        <v>11</v>
      </c>
      <c r="B35" s="49"/>
      <c r="C35" s="50"/>
      <c r="D35" s="51"/>
      <c r="E35" s="50"/>
      <c r="F35" s="60" t="str">
        <f t="shared" ca="1" si="10"/>
        <v/>
      </c>
      <c r="G35" s="60" t="str">
        <f t="shared" ca="1" si="8"/>
        <v/>
      </c>
      <c r="H35" s="60" t="str">
        <f t="shared" ca="1" si="8"/>
        <v/>
      </c>
      <c r="I35" s="60" t="str">
        <f t="shared" ca="1" si="8"/>
        <v/>
      </c>
      <c r="J35" s="60" t="str">
        <f t="shared" ca="1" si="8"/>
        <v/>
      </c>
      <c r="K35" s="60" t="str">
        <f t="shared" ca="1" si="8"/>
        <v/>
      </c>
      <c r="L35" s="60" t="str">
        <f t="shared" ca="1" si="8"/>
        <v/>
      </c>
      <c r="M35" s="60" t="str">
        <f t="shared" ca="1" si="8"/>
        <v/>
      </c>
      <c r="N35" s="85">
        <f t="shared" ca="1" si="9"/>
        <v>0</v>
      </c>
      <c r="O35" s="20"/>
    </row>
    <row r="36" spans="1:15" x14ac:dyDescent="0.2">
      <c r="A36" s="74">
        <v>12</v>
      </c>
      <c r="B36" s="49"/>
      <c r="C36" s="50"/>
      <c r="D36" s="51"/>
      <c r="E36" s="50"/>
      <c r="F36" s="60" t="str">
        <f t="shared" ca="1" si="10"/>
        <v/>
      </c>
      <c r="G36" s="60" t="str">
        <f t="shared" ca="1" si="8"/>
        <v/>
      </c>
      <c r="H36" s="60" t="str">
        <f t="shared" ca="1" si="8"/>
        <v/>
      </c>
      <c r="I36" s="60" t="str">
        <f t="shared" ca="1" si="8"/>
        <v/>
      </c>
      <c r="J36" s="60" t="str">
        <f t="shared" ca="1" si="8"/>
        <v/>
      </c>
      <c r="K36" s="60" t="str">
        <f t="shared" ca="1" si="8"/>
        <v/>
      </c>
      <c r="L36" s="60" t="str">
        <f t="shared" ca="1" si="8"/>
        <v/>
      </c>
      <c r="M36" s="60" t="str">
        <f t="shared" ca="1" si="8"/>
        <v/>
      </c>
      <c r="N36" s="85">
        <f t="shared" ca="1" si="9"/>
        <v>0</v>
      </c>
      <c r="O36" s="20"/>
    </row>
    <row r="37" spans="1:15" x14ac:dyDescent="0.2">
      <c r="A37" s="74">
        <v>13</v>
      </c>
      <c r="B37" s="49"/>
      <c r="C37" s="50"/>
      <c r="D37" s="51"/>
      <c r="E37" s="50"/>
      <c r="F37" s="60" t="str">
        <f t="shared" ca="1" si="10"/>
        <v/>
      </c>
      <c r="G37" s="60" t="str">
        <f t="shared" ca="1" si="8"/>
        <v/>
      </c>
      <c r="H37" s="60" t="str">
        <f t="shared" ca="1" si="8"/>
        <v/>
      </c>
      <c r="I37" s="60" t="str">
        <f t="shared" ca="1" si="8"/>
        <v/>
      </c>
      <c r="J37" s="60" t="str">
        <f t="shared" ca="1" si="8"/>
        <v/>
      </c>
      <c r="K37" s="60" t="str">
        <f t="shared" ca="1" si="8"/>
        <v/>
      </c>
      <c r="L37" s="60" t="str">
        <f t="shared" ca="1" si="8"/>
        <v/>
      </c>
      <c r="M37" s="60" t="str">
        <f t="shared" ca="1" si="8"/>
        <v/>
      </c>
      <c r="N37" s="85">
        <f t="shared" ca="1" si="9"/>
        <v>0</v>
      </c>
      <c r="O37" s="20"/>
    </row>
    <row r="38" spans="1:15" x14ac:dyDescent="0.2">
      <c r="A38" s="74">
        <v>14</v>
      </c>
      <c r="B38" s="49"/>
      <c r="C38" s="50"/>
      <c r="D38" s="51"/>
      <c r="E38" s="50"/>
      <c r="F38" s="60" t="str">
        <f t="shared" ca="1" si="10"/>
        <v/>
      </c>
      <c r="G38" s="60" t="str">
        <f t="shared" ca="1" si="8"/>
        <v/>
      </c>
      <c r="H38" s="60" t="str">
        <f t="shared" ca="1" si="8"/>
        <v/>
      </c>
      <c r="I38" s="60" t="str">
        <f t="shared" ca="1" si="8"/>
        <v/>
      </c>
      <c r="J38" s="60" t="str">
        <f t="shared" ca="1" si="8"/>
        <v/>
      </c>
      <c r="K38" s="60" t="str">
        <f t="shared" ca="1" si="8"/>
        <v/>
      </c>
      <c r="L38" s="60" t="str">
        <f t="shared" ca="1" si="8"/>
        <v/>
      </c>
      <c r="M38" s="60" t="str">
        <f t="shared" ca="1" si="8"/>
        <v/>
      </c>
      <c r="N38" s="85">
        <f t="shared" ca="1" si="9"/>
        <v>0</v>
      </c>
      <c r="O38" s="20"/>
    </row>
    <row r="39" spans="1:15" x14ac:dyDescent="0.2">
      <c r="A39" s="74">
        <v>15</v>
      </c>
      <c r="B39" s="49"/>
      <c r="C39" s="50"/>
      <c r="D39" s="51"/>
      <c r="E39" s="50"/>
      <c r="F39" s="60" t="str">
        <f t="shared" ca="1" si="10"/>
        <v/>
      </c>
      <c r="G39" s="60" t="str">
        <f t="shared" ca="1" si="8"/>
        <v/>
      </c>
      <c r="H39" s="60" t="str">
        <f t="shared" ca="1" si="8"/>
        <v/>
      </c>
      <c r="I39" s="60" t="str">
        <f t="shared" ca="1" si="8"/>
        <v/>
      </c>
      <c r="J39" s="60" t="str">
        <f t="shared" ca="1" si="8"/>
        <v/>
      </c>
      <c r="K39" s="60" t="str">
        <f t="shared" ca="1" si="8"/>
        <v/>
      </c>
      <c r="L39" s="60" t="str">
        <f t="shared" ca="1" si="8"/>
        <v/>
      </c>
      <c r="M39" s="60" t="str">
        <f t="shared" ca="1" si="8"/>
        <v/>
      </c>
      <c r="N39" s="85">
        <f t="shared" ca="1" si="9"/>
        <v>0</v>
      </c>
      <c r="O39" s="20"/>
    </row>
    <row r="40" spans="1:15" x14ac:dyDescent="0.2">
      <c r="A40" s="74">
        <v>16</v>
      </c>
      <c r="B40" s="49"/>
      <c r="C40" s="50"/>
      <c r="D40" s="51"/>
      <c r="E40" s="50"/>
      <c r="F40" s="60" t="str">
        <f t="shared" ca="1" si="10"/>
        <v/>
      </c>
      <c r="G40" s="60" t="str">
        <f t="shared" ca="1" si="8"/>
        <v/>
      </c>
      <c r="H40" s="60" t="str">
        <f t="shared" ca="1" si="8"/>
        <v/>
      </c>
      <c r="I40" s="60" t="str">
        <f t="shared" ca="1" si="8"/>
        <v/>
      </c>
      <c r="J40" s="60" t="str">
        <f t="shared" ca="1" si="8"/>
        <v/>
      </c>
      <c r="K40" s="60" t="str">
        <f t="shared" ca="1" si="8"/>
        <v/>
      </c>
      <c r="L40" s="60" t="str">
        <f t="shared" ca="1" si="8"/>
        <v/>
      </c>
      <c r="M40" s="60" t="str">
        <f t="shared" ca="1" si="8"/>
        <v/>
      </c>
      <c r="N40" s="85">
        <f t="shared" ca="1" si="9"/>
        <v>0</v>
      </c>
      <c r="O40" s="20"/>
    </row>
    <row r="41" spans="1:15" x14ac:dyDescent="0.2">
      <c r="A41" s="74">
        <v>17</v>
      </c>
      <c r="B41" s="49"/>
      <c r="C41" s="50"/>
      <c r="D41" s="51"/>
      <c r="E41" s="50"/>
      <c r="F41" s="60" t="str">
        <f t="shared" ca="1" si="10"/>
        <v/>
      </c>
      <c r="G41" s="60" t="str">
        <f t="shared" ca="1" si="10"/>
        <v/>
      </c>
      <c r="H41" s="60" t="str">
        <f t="shared" ca="1" si="10"/>
        <v/>
      </c>
      <c r="I41" s="60" t="str">
        <f t="shared" ca="1" si="10"/>
        <v/>
      </c>
      <c r="J41" s="60" t="str">
        <f t="shared" ca="1" si="10"/>
        <v/>
      </c>
      <c r="K41" s="60" t="str">
        <f t="shared" ca="1" si="10"/>
        <v/>
      </c>
      <c r="L41" s="60" t="str">
        <f t="shared" ca="1" si="10"/>
        <v/>
      </c>
      <c r="M41" s="60" t="str">
        <f t="shared" ca="1" si="10"/>
        <v/>
      </c>
      <c r="N41" s="85">
        <f t="shared" ca="1" si="9"/>
        <v>0</v>
      </c>
      <c r="O41" s="20"/>
    </row>
    <row r="42" spans="1:15" x14ac:dyDescent="0.2">
      <c r="A42" s="74">
        <v>18</v>
      </c>
      <c r="B42" s="49"/>
      <c r="C42" s="50"/>
      <c r="D42" s="51"/>
      <c r="E42" s="50"/>
      <c r="F42" s="60" t="str">
        <f t="shared" ca="1" si="10"/>
        <v/>
      </c>
      <c r="G42" s="60" t="str">
        <f t="shared" ca="1" si="10"/>
        <v/>
      </c>
      <c r="H42" s="60" t="str">
        <f t="shared" ca="1" si="10"/>
        <v/>
      </c>
      <c r="I42" s="60" t="str">
        <f t="shared" ca="1" si="10"/>
        <v/>
      </c>
      <c r="J42" s="60" t="str">
        <f t="shared" ca="1" si="10"/>
        <v/>
      </c>
      <c r="K42" s="60" t="str">
        <f t="shared" ca="1" si="10"/>
        <v/>
      </c>
      <c r="L42" s="60" t="str">
        <f t="shared" ca="1" si="10"/>
        <v/>
      </c>
      <c r="M42" s="60" t="str">
        <f t="shared" ca="1" si="10"/>
        <v/>
      </c>
      <c r="N42" s="85">
        <f t="shared" ca="1" si="9"/>
        <v>0</v>
      </c>
      <c r="O42" s="20"/>
    </row>
    <row r="43" spans="1:15" x14ac:dyDescent="0.2">
      <c r="A43" s="74">
        <v>19</v>
      </c>
      <c r="B43" s="49"/>
      <c r="C43" s="50"/>
      <c r="D43" s="51"/>
      <c r="E43" s="50"/>
      <c r="F43" s="60" t="str">
        <f t="shared" ca="1" si="10"/>
        <v/>
      </c>
      <c r="G43" s="60" t="str">
        <f t="shared" ca="1" si="10"/>
        <v/>
      </c>
      <c r="H43" s="60" t="str">
        <f t="shared" ca="1" si="10"/>
        <v/>
      </c>
      <c r="I43" s="60" t="str">
        <f t="shared" ca="1" si="10"/>
        <v/>
      </c>
      <c r="J43" s="60" t="str">
        <f t="shared" ca="1" si="10"/>
        <v/>
      </c>
      <c r="K43" s="60" t="str">
        <f t="shared" ca="1" si="10"/>
        <v/>
      </c>
      <c r="L43" s="60" t="str">
        <f t="shared" ca="1" si="10"/>
        <v/>
      </c>
      <c r="M43" s="60" t="str">
        <f t="shared" ca="1" si="10"/>
        <v/>
      </c>
      <c r="N43" s="85">
        <f t="shared" ca="1" si="9"/>
        <v>0</v>
      </c>
      <c r="O43" s="20"/>
    </row>
    <row r="44" spans="1:15" x14ac:dyDescent="0.2">
      <c r="A44" s="74">
        <v>20</v>
      </c>
      <c r="B44" s="49"/>
      <c r="C44" s="50"/>
      <c r="D44" s="51"/>
      <c r="E44" s="50"/>
      <c r="F44" s="60" t="str">
        <f t="shared" ca="1" si="10"/>
        <v/>
      </c>
      <c r="G44" s="60" t="str">
        <f t="shared" ca="1" si="10"/>
        <v/>
      </c>
      <c r="H44" s="60" t="str">
        <f t="shared" ca="1" si="10"/>
        <v/>
      </c>
      <c r="I44" s="60" t="str">
        <f t="shared" ca="1" si="10"/>
        <v/>
      </c>
      <c r="J44" s="60" t="str">
        <f t="shared" ca="1" si="10"/>
        <v/>
      </c>
      <c r="K44" s="60" t="str">
        <f t="shared" ca="1" si="10"/>
        <v/>
      </c>
      <c r="L44" s="60" t="str">
        <f t="shared" ca="1" si="10"/>
        <v/>
      </c>
      <c r="M44" s="60" t="str">
        <f t="shared" ca="1" si="10"/>
        <v/>
      </c>
      <c r="N44" s="85">
        <f t="shared" ca="1" si="9"/>
        <v>0</v>
      </c>
      <c r="O44" s="20"/>
    </row>
    <row r="45" spans="1:15" x14ac:dyDescent="0.2">
      <c r="A45" s="74">
        <v>21</v>
      </c>
      <c r="B45" s="49"/>
      <c r="C45" s="50"/>
      <c r="D45" s="51"/>
      <c r="E45" s="50"/>
      <c r="F45" s="60" t="str">
        <f t="shared" ca="1" si="10"/>
        <v/>
      </c>
      <c r="G45" s="60" t="str">
        <f t="shared" ca="1" si="10"/>
        <v/>
      </c>
      <c r="H45" s="60" t="str">
        <f t="shared" ca="1" si="10"/>
        <v/>
      </c>
      <c r="I45" s="60" t="str">
        <f t="shared" ca="1" si="10"/>
        <v/>
      </c>
      <c r="J45" s="60" t="str">
        <f t="shared" ca="1" si="10"/>
        <v/>
      </c>
      <c r="K45" s="60" t="str">
        <f t="shared" ca="1" si="10"/>
        <v/>
      </c>
      <c r="L45" s="60" t="str">
        <f t="shared" ca="1" si="10"/>
        <v/>
      </c>
      <c r="M45" s="60" t="str">
        <f t="shared" ca="1" si="10"/>
        <v/>
      </c>
      <c r="N45" s="85">
        <f t="shared" ca="1" si="9"/>
        <v>0</v>
      </c>
      <c r="O45" s="20"/>
    </row>
    <row r="46" spans="1:15" x14ac:dyDescent="0.2">
      <c r="A46" s="74">
        <v>22</v>
      </c>
      <c r="B46" s="49"/>
      <c r="C46" s="50"/>
      <c r="D46" s="51"/>
      <c r="E46" s="50"/>
      <c r="F46" s="60" t="str">
        <f t="shared" ca="1" si="10"/>
        <v/>
      </c>
      <c r="G46" s="60" t="str">
        <f t="shared" ca="1" si="10"/>
        <v/>
      </c>
      <c r="H46" s="60" t="str">
        <f t="shared" ca="1" si="10"/>
        <v/>
      </c>
      <c r="I46" s="60" t="str">
        <f t="shared" ca="1" si="10"/>
        <v/>
      </c>
      <c r="J46" s="60" t="str">
        <f t="shared" ca="1" si="10"/>
        <v/>
      </c>
      <c r="K46" s="60" t="str">
        <f t="shared" ca="1" si="10"/>
        <v/>
      </c>
      <c r="L46" s="60" t="str">
        <f t="shared" ca="1" si="10"/>
        <v/>
      </c>
      <c r="M46" s="60" t="str">
        <f t="shared" ca="1" si="10"/>
        <v/>
      </c>
      <c r="N46" s="85">
        <f t="shared" ca="1" si="9"/>
        <v>0</v>
      </c>
      <c r="O46" s="20"/>
    </row>
    <row r="47" spans="1:15" x14ac:dyDescent="0.2">
      <c r="A47" s="74">
        <v>23</v>
      </c>
      <c r="B47" s="49"/>
      <c r="C47" s="50"/>
      <c r="D47" s="51"/>
      <c r="E47" s="50"/>
      <c r="F47" s="60" t="str">
        <f t="shared" ca="1" si="10"/>
        <v/>
      </c>
      <c r="G47" s="60" t="str">
        <f t="shared" ca="1" si="10"/>
        <v/>
      </c>
      <c r="H47" s="60" t="str">
        <f t="shared" ca="1" si="10"/>
        <v/>
      </c>
      <c r="I47" s="60" t="str">
        <f t="shared" ca="1" si="10"/>
        <v/>
      </c>
      <c r="J47" s="60" t="str">
        <f t="shared" ca="1" si="10"/>
        <v/>
      </c>
      <c r="K47" s="60" t="str">
        <f t="shared" ca="1" si="10"/>
        <v/>
      </c>
      <c r="L47" s="60" t="str">
        <f t="shared" ca="1" si="10"/>
        <v/>
      </c>
      <c r="M47" s="60" t="str">
        <f t="shared" ca="1" si="10"/>
        <v/>
      </c>
      <c r="N47" s="85">
        <f t="shared" ca="1" si="9"/>
        <v>0</v>
      </c>
      <c r="O47" s="20"/>
    </row>
    <row r="48" spans="1:15" x14ac:dyDescent="0.2">
      <c r="A48" s="74">
        <v>24</v>
      </c>
      <c r="B48" s="49"/>
      <c r="C48" s="50"/>
      <c r="D48" s="51"/>
      <c r="E48" s="50"/>
      <c r="F48" s="60" t="str">
        <f t="shared" ca="1" si="10"/>
        <v/>
      </c>
      <c r="G48" s="60" t="str">
        <f t="shared" ca="1" si="10"/>
        <v/>
      </c>
      <c r="H48" s="60" t="str">
        <f t="shared" ca="1" si="10"/>
        <v/>
      </c>
      <c r="I48" s="60" t="str">
        <f t="shared" ca="1" si="10"/>
        <v/>
      </c>
      <c r="J48" s="60" t="str">
        <f t="shared" ca="1" si="10"/>
        <v/>
      </c>
      <c r="K48" s="60" t="str">
        <f t="shared" ca="1" si="10"/>
        <v/>
      </c>
      <c r="L48" s="60" t="str">
        <f t="shared" ca="1" si="10"/>
        <v/>
      </c>
      <c r="M48" s="60" t="str">
        <f t="shared" ca="1" si="10"/>
        <v/>
      </c>
      <c r="N48" s="85">
        <f t="shared" ca="1" si="9"/>
        <v>0</v>
      </c>
      <c r="O48" s="20"/>
    </row>
    <row r="49" spans="1:15" x14ac:dyDescent="0.2">
      <c r="A49" s="74">
        <v>25</v>
      </c>
      <c r="B49" s="49"/>
      <c r="C49" s="50"/>
      <c r="D49" s="51"/>
      <c r="E49" s="50"/>
      <c r="F49" s="60" t="str">
        <f t="shared" ca="1" si="10"/>
        <v/>
      </c>
      <c r="G49" s="60" t="str">
        <f t="shared" ca="1" si="10"/>
        <v/>
      </c>
      <c r="H49" s="60" t="str">
        <f t="shared" ca="1" si="10"/>
        <v/>
      </c>
      <c r="I49" s="60" t="str">
        <f t="shared" ca="1" si="10"/>
        <v/>
      </c>
      <c r="J49" s="60" t="str">
        <f t="shared" ca="1" si="10"/>
        <v/>
      </c>
      <c r="K49" s="60" t="str">
        <f t="shared" ca="1" si="10"/>
        <v/>
      </c>
      <c r="L49" s="60" t="str">
        <f t="shared" ca="1" si="10"/>
        <v/>
      </c>
      <c r="M49" s="60" t="str">
        <f t="shared" ca="1" si="10"/>
        <v/>
      </c>
      <c r="N49" s="85">
        <f t="shared" ca="1" si="9"/>
        <v>0</v>
      </c>
      <c r="O49" s="20"/>
    </row>
    <row r="50" spans="1:15" x14ac:dyDescent="0.2">
      <c r="A50" s="74">
        <v>26</v>
      </c>
      <c r="B50" s="49"/>
      <c r="C50" s="50"/>
      <c r="D50" s="51"/>
      <c r="E50" s="50"/>
      <c r="F50" s="60" t="str">
        <f t="shared" ca="1" si="10"/>
        <v/>
      </c>
      <c r="G50" s="60" t="str">
        <f t="shared" ca="1" si="10"/>
        <v/>
      </c>
      <c r="H50" s="60" t="str">
        <f t="shared" ca="1" si="10"/>
        <v/>
      </c>
      <c r="I50" s="60" t="str">
        <f t="shared" ca="1" si="10"/>
        <v/>
      </c>
      <c r="J50" s="60" t="str">
        <f t="shared" ca="1" si="10"/>
        <v/>
      </c>
      <c r="K50" s="60" t="str">
        <f t="shared" ca="1" si="10"/>
        <v/>
      </c>
      <c r="L50" s="60" t="str">
        <f t="shared" ca="1" si="10"/>
        <v/>
      </c>
      <c r="M50" s="60" t="str">
        <f t="shared" ca="1" si="10"/>
        <v/>
      </c>
      <c r="N50" s="85">
        <f t="shared" ca="1" si="9"/>
        <v>0</v>
      </c>
      <c r="O50" s="20"/>
    </row>
    <row r="51" spans="1:15" x14ac:dyDescent="0.2">
      <c r="A51" s="74">
        <v>27</v>
      </c>
      <c r="B51" s="49"/>
      <c r="C51" s="50"/>
      <c r="D51" s="51"/>
      <c r="E51" s="50"/>
      <c r="F51" s="60" t="str">
        <f t="shared" ca="1" si="10"/>
        <v/>
      </c>
      <c r="G51" s="60" t="str">
        <f t="shared" ca="1" si="10"/>
        <v/>
      </c>
      <c r="H51" s="60" t="str">
        <f t="shared" ca="1" si="10"/>
        <v/>
      </c>
      <c r="I51" s="60" t="str">
        <f t="shared" ca="1" si="10"/>
        <v/>
      </c>
      <c r="J51" s="60" t="str">
        <f t="shared" ca="1" si="10"/>
        <v/>
      </c>
      <c r="K51" s="60" t="str">
        <f t="shared" ca="1" si="10"/>
        <v/>
      </c>
      <c r="L51" s="60" t="str">
        <f t="shared" ca="1" si="10"/>
        <v/>
      </c>
      <c r="M51" s="60" t="str">
        <f t="shared" ca="1" si="10"/>
        <v/>
      </c>
      <c r="N51" s="85">
        <f t="shared" ca="1" si="9"/>
        <v>0</v>
      </c>
      <c r="O51" s="20"/>
    </row>
    <row r="52" spans="1:15" x14ac:dyDescent="0.2">
      <c r="A52" s="74">
        <v>28</v>
      </c>
      <c r="B52" s="49"/>
      <c r="C52" s="50"/>
      <c r="D52" s="51"/>
      <c r="E52" s="50"/>
      <c r="F52" s="60" t="str">
        <f t="shared" ca="1" si="10"/>
        <v/>
      </c>
      <c r="G52" s="60" t="str">
        <f t="shared" ca="1" si="10"/>
        <v/>
      </c>
      <c r="H52" s="60" t="str">
        <f t="shared" ca="1" si="10"/>
        <v/>
      </c>
      <c r="I52" s="60" t="str">
        <f t="shared" ca="1" si="10"/>
        <v/>
      </c>
      <c r="J52" s="60" t="str">
        <f t="shared" ca="1" si="10"/>
        <v/>
      </c>
      <c r="K52" s="60" t="str">
        <f t="shared" ca="1" si="10"/>
        <v/>
      </c>
      <c r="L52" s="60" t="str">
        <f t="shared" ca="1" si="10"/>
        <v/>
      </c>
      <c r="M52" s="60" t="str">
        <f t="shared" ca="1" si="10"/>
        <v/>
      </c>
      <c r="N52" s="85">
        <f t="shared" ca="1" si="9"/>
        <v>0</v>
      </c>
      <c r="O52" s="20"/>
    </row>
    <row r="53" spans="1:15" x14ac:dyDescent="0.2">
      <c r="A53" s="74">
        <v>29</v>
      </c>
      <c r="B53" s="49"/>
      <c r="C53" s="50"/>
      <c r="D53" s="51"/>
      <c r="E53" s="50"/>
      <c r="F53" s="60" t="str">
        <f t="shared" ca="1" si="10"/>
        <v/>
      </c>
      <c r="G53" s="60" t="str">
        <f t="shared" ca="1" si="10"/>
        <v/>
      </c>
      <c r="H53" s="60" t="str">
        <f t="shared" ca="1" si="10"/>
        <v/>
      </c>
      <c r="I53" s="60" t="str">
        <f t="shared" ca="1" si="10"/>
        <v/>
      </c>
      <c r="J53" s="60" t="str">
        <f t="shared" ca="1" si="10"/>
        <v/>
      </c>
      <c r="K53" s="60" t="str">
        <f t="shared" ca="1" si="10"/>
        <v/>
      </c>
      <c r="L53" s="60" t="str">
        <f t="shared" ca="1" si="10"/>
        <v/>
      </c>
      <c r="M53" s="60" t="str">
        <f t="shared" ca="1" si="10"/>
        <v/>
      </c>
      <c r="N53" s="85">
        <f t="shared" ca="1" si="9"/>
        <v>0</v>
      </c>
      <c r="O53" s="20"/>
    </row>
    <row r="54" spans="1:15" x14ac:dyDescent="0.2">
      <c r="A54" s="74">
        <v>30</v>
      </c>
      <c r="B54" s="49"/>
      <c r="C54" s="50"/>
      <c r="D54" s="51"/>
      <c r="E54" s="50"/>
      <c r="F54" s="60" t="str">
        <f t="shared" ca="1" si="10"/>
        <v/>
      </c>
      <c r="G54" s="60" t="str">
        <f t="shared" ca="1" si="10"/>
        <v/>
      </c>
      <c r="H54" s="60" t="str">
        <f t="shared" ca="1" si="10"/>
        <v/>
      </c>
      <c r="I54" s="60" t="str">
        <f t="shared" ca="1" si="10"/>
        <v/>
      </c>
      <c r="J54" s="60" t="str">
        <f t="shared" ca="1" si="10"/>
        <v/>
      </c>
      <c r="K54" s="60" t="str">
        <f t="shared" ca="1" si="10"/>
        <v/>
      </c>
      <c r="L54" s="60" t="str">
        <f t="shared" ca="1" si="10"/>
        <v/>
      </c>
      <c r="M54" s="60" t="str">
        <f t="shared" ca="1" si="10"/>
        <v/>
      </c>
      <c r="N54" s="85">
        <f t="shared" ca="1" si="9"/>
        <v>0</v>
      </c>
      <c r="O54" s="20"/>
    </row>
    <row r="55" spans="1:15" x14ac:dyDescent="0.2">
      <c r="A55" s="74">
        <v>31</v>
      </c>
      <c r="B55" s="49"/>
      <c r="C55" s="50"/>
      <c r="D55" s="51"/>
      <c r="E55" s="50"/>
      <c r="F55" s="60" t="str">
        <f t="shared" ca="1" si="10"/>
        <v/>
      </c>
      <c r="G55" s="60" t="str">
        <f t="shared" ca="1" si="10"/>
        <v/>
      </c>
      <c r="H55" s="60" t="str">
        <f t="shared" ca="1" si="10"/>
        <v/>
      </c>
      <c r="I55" s="60" t="str">
        <f t="shared" ca="1" si="10"/>
        <v/>
      </c>
      <c r="J55" s="60" t="str">
        <f t="shared" ca="1" si="10"/>
        <v/>
      </c>
      <c r="K55" s="60" t="str">
        <f t="shared" ca="1" si="10"/>
        <v/>
      </c>
      <c r="L55" s="60" t="str">
        <f t="shared" ca="1" si="10"/>
        <v/>
      </c>
      <c r="M55" s="60" t="str">
        <f t="shared" ca="1" si="10"/>
        <v/>
      </c>
      <c r="N55" s="85">
        <f t="shared" ca="1" si="9"/>
        <v>0</v>
      </c>
      <c r="O55" s="20"/>
    </row>
    <row r="56" spans="1:15" x14ac:dyDescent="0.2">
      <c r="A56" s="74">
        <v>32</v>
      </c>
      <c r="B56" s="49"/>
      <c r="C56" s="50"/>
      <c r="D56" s="51"/>
      <c r="E56" s="50"/>
      <c r="F56" s="60" t="str">
        <f t="shared" ca="1" si="10"/>
        <v/>
      </c>
      <c r="G56" s="60" t="str">
        <f t="shared" ca="1" si="10"/>
        <v/>
      </c>
      <c r="H56" s="60" t="str">
        <f t="shared" ca="1" si="10"/>
        <v/>
      </c>
      <c r="I56" s="60" t="str">
        <f t="shared" ca="1" si="10"/>
        <v/>
      </c>
      <c r="J56" s="60" t="str">
        <f t="shared" ca="1" si="10"/>
        <v/>
      </c>
      <c r="K56" s="60" t="str">
        <f t="shared" ca="1" si="10"/>
        <v/>
      </c>
      <c r="L56" s="60" t="str">
        <f t="shared" ca="1" si="10"/>
        <v/>
      </c>
      <c r="M56" s="60" t="str">
        <f t="shared" ca="1" si="10"/>
        <v/>
      </c>
      <c r="N56" s="85">
        <f t="shared" ca="1" si="9"/>
        <v>0</v>
      </c>
      <c r="O56" s="20"/>
    </row>
    <row r="57" spans="1:15" x14ac:dyDescent="0.2">
      <c r="A57" s="74">
        <v>33</v>
      </c>
      <c r="B57" s="49"/>
      <c r="C57" s="50"/>
      <c r="D57" s="51"/>
      <c r="E57" s="50"/>
      <c r="F57" s="60" t="str">
        <f t="shared" ca="1" si="10"/>
        <v/>
      </c>
      <c r="G57" s="60" t="str">
        <f t="shared" ca="1" si="10"/>
        <v/>
      </c>
      <c r="H57" s="60" t="str">
        <f t="shared" ca="1" si="10"/>
        <v/>
      </c>
      <c r="I57" s="60" t="str">
        <f t="shared" ca="1" si="10"/>
        <v/>
      </c>
      <c r="J57" s="60" t="str">
        <f t="shared" ca="1" si="10"/>
        <v/>
      </c>
      <c r="K57" s="60" t="str">
        <f t="shared" ca="1" si="10"/>
        <v/>
      </c>
      <c r="L57" s="60" t="str">
        <f t="shared" ca="1" si="10"/>
        <v/>
      </c>
      <c r="M57" s="60" t="str">
        <f t="shared" ca="1" si="10"/>
        <v/>
      </c>
      <c r="N57" s="85">
        <f t="shared" ref="N57:N88" ca="1" si="11">IF(OR($E57="",COUNTIF($F57:$M57,"X")=0),0,IF(NOT(ISERROR(FIND(";" &amp; $C$9 &amp; ";", ";" &amp; valMDFree&amp;";"))),0,INDEX($F$23:$M$23,1,MATCH("X",$F57:$M57,0))))</f>
        <v>0</v>
      </c>
      <c r="O57" s="20"/>
    </row>
    <row r="58" spans="1:15" x14ac:dyDescent="0.2">
      <c r="A58" s="74">
        <v>34</v>
      </c>
      <c r="B58" s="49"/>
      <c r="C58" s="50"/>
      <c r="D58" s="51"/>
      <c r="E58" s="50"/>
      <c r="F58" s="60" t="str">
        <f t="shared" ref="F58:M89" ca="1" si="12">IF(AND(F$24&lt;&gt;"",$D58&gt;=F$20,$D58&lt;=F$21),IF(OR(AND($E58="Ti",LEFT(F$24,1)="M"),AND($E58="Tu",LEFT(F$24,1)="K")),"X",""),"")</f>
        <v/>
      </c>
      <c r="G58" s="60" t="str">
        <f t="shared" ca="1" si="12"/>
        <v/>
      </c>
      <c r="H58" s="60" t="str">
        <f t="shared" ca="1" si="12"/>
        <v/>
      </c>
      <c r="I58" s="60" t="str">
        <f t="shared" ca="1" si="12"/>
        <v/>
      </c>
      <c r="J58" s="60" t="str">
        <f t="shared" ca="1" si="12"/>
        <v/>
      </c>
      <c r="K58" s="60" t="str">
        <f t="shared" ca="1" si="12"/>
        <v/>
      </c>
      <c r="L58" s="60" t="str">
        <f t="shared" ca="1" si="12"/>
        <v/>
      </c>
      <c r="M58" s="60" t="str">
        <f t="shared" ca="1" si="12"/>
        <v/>
      </c>
      <c r="N58" s="85">
        <f t="shared" ca="1" si="11"/>
        <v>0</v>
      </c>
      <c r="O58" s="20"/>
    </row>
    <row r="59" spans="1:15" x14ac:dyDescent="0.2">
      <c r="A59" s="74">
        <v>35</v>
      </c>
      <c r="B59" s="49"/>
      <c r="C59" s="50"/>
      <c r="D59" s="51"/>
      <c r="E59" s="50"/>
      <c r="F59" s="60" t="str">
        <f t="shared" ca="1" si="12"/>
        <v/>
      </c>
      <c r="G59" s="60" t="str">
        <f t="shared" ca="1" si="12"/>
        <v/>
      </c>
      <c r="H59" s="60" t="str">
        <f t="shared" ca="1" si="12"/>
        <v/>
      </c>
      <c r="I59" s="60" t="str">
        <f t="shared" ca="1" si="12"/>
        <v/>
      </c>
      <c r="J59" s="60" t="str">
        <f t="shared" ca="1" si="12"/>
        <v/>
      </c>
      <c r="K59" s="60" t="str">
        <f t="shared" ca="1" si="12"/>
        <v/>
      </c>
      <c r="L59" s="60" t="str">
        <f t="shared" ca="1" si="12"/>
        <v/>
      </c>
      <c r="M59" s="60" t="str">
        <f t="shared" ca="1" si="12"/>
        <v/>
      </c>
      <c r="N59" s="85">
        <f t="shared" ca="1" si="11"/>
        <v>0</v>
      </c>
      <c r="O59" s="20"/>
    </row>
    <row r="60" spans="1:15" x14ac:dyDescent="0.2">
      <c r="A60" s="74">
        <v>36</v>
      </c>
      <c r="B60" s="49"/>
      <c r="C60" s="50"/>
      <c r="D60" s="51"/>
      <c r="E60" s="50"/>
      <c r="F60" s="60" t="str">
        <f t="shared" ca="1" si="12"/>
        <v/>
      </c>
      <c r="G60" s="60" t="str">
        <f t="shared" ca="1" si="12"/>
        <v/>
      </c>
      <c r="H60" s="60" t="str">
        <f t="shared" ca="1" si="12"/>
        <v/>
      </c>
      <c r="I60" s="60" t="str">
        <f t="shared" ca="1" si="12"/>
        <v/>
      </c>
      <c r="J60" s="60" t="str">
        <f t="shared" ca="1" si="12"/>
        <v/>
      </c>
      <c r="K60" s="60" t="str">
        <f t="shared" ca="1" si="12"/>
        <v/>
      </c>
      <c r="L60" s="60" t="str">
        <f t="shared" ca="1" si="12"/>
        <v/>
      </c>
      <c r="M60" s="60" t="str">
        <f t="shared" ca="1" si="12"/>
        <v/>
      </c>
      <c r="N60" s="85">
        <f t="shared" ca="1" si="11"/>
        <v>0</v>
      </c>
      <c r="O60" s="20"/>
    </row>
    <row r="61" spans="1:15" x14ac:dyDescent="0.2">
      <c r="A61" s="74">
        <v>37</v>
      </c>
      <c r="B61" s="49"/>
      <c r="C61" s="50"/>
      <c r="D61" s="51"/>
      <c r="E61" s="50"/>
      <c r="F61" s="60" t="str">
        <f t="shared" ca="1" si="12"/>
        <v/>
      </c>
      <c r="G61" s="60" t="str">
        <f t="shared" ca="1" si="12"/>
        <v/>
      </c>
      <c r="H61" s="60" t="str">
        <f t="shared" ca="1" si="12"/>
        <v/>
      </c>
      <c r="I61" s="60" t="str">
        <f t="shared" ca="1" si="12"/>
        <v/>
      </c>
      <c r="J61" s="60" t="str">
        <f t="shared" ca="1" si="12"/>
        <v/>
      </c>
      <c r="K61" s="60" t="str">
        <f t="shared" ca="1" si="12"/>
        <v/>
      </c>
      <c r="L61" s="60" t="str">
        <f t="shared" ca="1" si="12"/>
        <v/>
      </c>
      <c r="M61" s="60" t="str">
        <f t="shared" ca="1" si="12"/>
        <v/>
      </c>
      <c r="N61" s="85">
        <f t="shared" ca="1" si="11"/>
        <v>0</v>
      </c>
      <c r="O61" s="20"/>
    </row>
    <row r="62" spans="1:15" x14ac:dyDescent="0.2">
      <c r="A62" s="74">
        <v>38</v>
      </c>
      <c r="B62" s="49"/>
      <c r="C62" s="50"/>
      <c r="D62" s="51"/>
      <c r="E62" s="50"/>
      <c r="F62" s="60" t="str">
        <f t="shared" ca="1" si="12"/>
        <v/>
      </c>
      <c r="G62" s="60" t="str">
        <f t="shared" ca="1" si="12"/>
        <v/>
      </c>
      <c r="H62" s="60" t="str">
        <f t="shared" ca="1" si="12"/>
        <v/>
      </c>
      <c r="I62" s="60" t="str">
        <f t="shared" ca="1" si="12"/>
        <v/>
      </c>
      <c r="J62" s="60" t="str">
        <f t="shared" ca="1" si="12"/>
        <v/>
      </c>
      <c r="K62" s="60" t="str">
        <f t="shared" ca="1" si="12"/>
        <v/>
      </c>
      <c r="L62" s="60" t="str">
        <f t="shared" ca="1" si="12"/>
        <v/>
      </c>
      <c r="M62" s="60" t="str">
        <f t="shared" ca="1" si="12"/>
        <v/>
      </c>
      <c r="N62" s="85">
        <f t="shared" ca="1" si="11"/>
        <v>0</v>
      </c>
      <c r="O62" s="20"/>
    </row>
    <row r="63" spans="1:15" x14ac:dyDescent="0.2">
      <c r="A63" s="74">
        <v>39</v>
      </c>
      <c r="B63" s="49"/>
      <c r="C63" s="50"/>
      <c r="D63" s="51"/>
      <c r="E63" s="50"/>
      <c r="F63" s="60" t="str">
        <f t="shared" ca="1" si="12"/>
        <v/>
      </c>
      <c r="G63" s="60" t="str">
        <f t="shared" ca="1" si="12"/>
        <v/>
      </c>
      <c r="H63" s="60" t="str">
        <f t="shared" ca="1" si="12"/>
        <v/>
      </c>
      <c r="I63" s="60" t="str">
        <f t="shared" ca="1" si="12"/>
        <v/>
      </c>
      <c r="J63" s="60" t="str">
        <f t="shared" ca="1" si="12"/>
        <v/>
      </c>
      <c r="K63" s="60" t="str">
        <f t="shared" ca="1" si="12"/>
        <v/>
      </c>
      <c r="L63" s="60" t="str">
        <f t="shared" ca="1" si="12"/>
        <v/>
      </c>
      <c r="M63" s="60" t="str">
        <f t="shared" ca="1" si="12"/>
        <v/>
      </c>
      <c r="N63" s="85">
        <f t="shared" ca="1" si="11"/>
        <v>0</v>
      </c>
      <c r="O63" s="20"/>
    </row>
    <row r="64" spans="1:15" x14ac:dyDescent="0.2">
      <c r="A64" s="74">
        <v>40</v>
      </c>
      <c r="B64" s="49"/>
      <c r="C64" s="50"/>
      <c r="D64" s="51"/>
      <c r="E64" s="50"/>
      <c r="F64" s="60" t="str">
        <f t="shared" ca="1" si="12"/>
        <v/>
      </c>
      <c r="G64" s="60" t="str">
        <f t="shared" ca="1" si="12"/>
        <v/>
      </c>
      <c r="H64" s="60" t="str">
        <f t="shared" ca="1" si="12"/>
        <v/>
      </c>
      <c r="I64" s="60" t="str">
        <f t="shared" ca="1" si="12"/>
        <v/>
      </c>
      <c r="J64" s="60" t="str">
        <f t="shared" ca="1" si="12"/>
        <v/>
      </c>
      <c r="K64" s="60" t="str">
        <f t="shared" ca="1" si="12"/>
        <v/>
      </c>
      <c r="L64" s="60" t="str">
        <f t="shared" ca="1" si="12"/>
        <v/>
      </c>
      <c r="M64" s="60" t="str">
        <f t="shared" ca="1" si="12"/>
        <v/>
      </c>
      <c r="N64" s="85">
        <f t="shared" ca="1" si="11"/>
        <v>0</v>
      </c>
      <c r="O64" s="20"/>
    </row>
    <row r="65" spans="1:15" x14ac:dyDescent="0.2">
      <c r="A65" s="74">
        <v>41</v>
      </c>
      <c r="B65" s="49"/>
      <c r="C65" s="50"/>
      <c r="D65" s="51"/>
      <c r="E65" s="50"/>
      <c r="F65" s="60" t="str">
        <f t="shared" ca="1" si="12"/>
        <v/>
      </c>
      <c r="G65" s="60" t="str">
        <f t="shared" ca="1" si="12"/>
        <v/>
      </c>
      <c r="H65" s="60" t="str">
        <f t="shared" ca="1" si="12"/>
        <v/>
      </c>
      <c r="I65" s="60" t="str">
        <f t="shared" ca="1" si="12"/>
        <v/>
      </c>
      <c r="J65" s="60" t="str">
        <f t="shared" ca="1" si="12"/>
        <v/>
      </c>
      <c r="K65" s="60" t="str">
        <f t="shared" ca="1" si="12"/>
        <v/>
      </c>
      <c r="L65" s="60" t="str">
        <f t="shared" ca="1" si="12"/>
        <v/>
      </c>
      <c r="M65" s="60" t="str">
        <f t="shared" ca="1" si="12"/>
        <v/>
      </c>
      <c r="N65" s="85">
        <f t="shared" ca="1" si="11"/>
        <v>0</v>
      </c>
      <c r="O65" s="20"/>
    </row>
    <row r="66" spans="1:15" x14ac:dyDescent="0.2">
      <c r="A66" s="74">
        <v>42</v>
      </c>
      <c r="B66" s="49"/>
      <c r="C66" s="50"/>
      <c r="D66" s="51"/>
      <c r="E66" s="50"/>
      <c r="F66" s="60" t="str">
        <f t="shared" ca="1" si="12"/>
        <v/>
      </c>
      <c r="G66" s="60" t="str">
        <f t="shared" ca="1" si="12"/>
        <v/>
      </c>
      <c r="H66" s="60" t="str">
        <f t="shared" ca="1" si="12"/>
        <v/>
      </c>
      <c r="I66" s="60" t="str">
        <f t="shared" ca="1" si="12"/>
        <v/>
      </c>
      <c r="J66" s="60" t="str">
        <f t="shared" ca="1" si="12"/>
        <v/>
      </c>
      <c r="K66" s="60" t="str">
        <f t="shared" ca="1" si="12"/>
        <v/>
      </c>
      <c r="L66" s="60" t="str">
        <f t="shared" ca="1" si="12"/>
        <v/>
      </c>
      <c r="M66" s="60" t="str">
        <f t="shared" ca="1" si="12"/>
        <v/>
      </c>
      <c r="N66" s="85">
        <f t="shared" ca="1" si="11"/>
        <v>0</v>
      </c>
      <c r="O66" s="20"/>
    </row>
    <row r="67" spans="1:15" x14ac:dyDescent="0.2">
      <c r="A67" s="74">
        <v>43</v>
      </c>
      <c r="B67" s="49"/>
      <c r="C67" s="50"/>
      <c r="D67" s="51"/>
      <c r="E67" s="50"/>
      <c r="F67" s="60" t="str">
        <f t="shared" ca="1" si="12"/>
        <v/>
      </c>
      <c r="G67" s="60" t="str">
        <f t="shared" ca="1" si="12"/>
        <v/>
      </c>
      <c r="H67" s="60" t="str">
        <f t="shared" ca="1" si="12"/>
        <v/>
      </c>
      <c r="I67" s="60" t="str">
        <f t="shared" ca="1" si="12"/>
        <v/>
      </c>
      <c r="J67" s="60" t="str">
        <f t="shared" ca="1" si="12"/>
        <v/>
      </c>
      <c r="K67" s="60" t="str">
        <f t="shared" ca="1" si="12"/>
        <v/>
      </c>
      <c r="L67" s="60" t="str">
        <f t="shared" ca="1" si="12"/>
        <v/>
      </c>
      <c r="M67" s="60" t="str">
        <f t="shared" ca="1" si="12"/>
        <v/>
      </c>
      <c r="N67" s="85">
        <f t="shared" ca="1" si="11"/>
        <v>0</v>
      </c>
      <c r="O67" s="20"/>
    </row>
    <row r="68" spans="1:15" x14ac:dyDescent="0.2">
      <c r="A68" s="74">
        <v>44</v>
      </c>
      <c r="B68" s="49"/>
      <c r="C68" s="50"/>
      <c r="D68" s="51"/>
      <c r="E68" s="50"/>
      <c r="F68" s="60" t="str">
        <f t="shared" ca="1" si="12"/>
        <v/>
      </c>
      <c r="G68" s="60" t="str">
        <f t="shared" ca="1" si="12"/>
        <v/>
      </c>
      <c r="H68" s="60" t="str">
        <f t="shared" ca="1" si="12"/>
        <v/>
      </c>
      <c r="I68" s="60" t="str">
        <f t="shared" ca="1" si="12"/>
        <v/>
      </c>
      <c r="J68" s="60" t="str">
        <f t="shared" ca="1" si="12"/>
        <v/>
      </c>
      <c r="K68" s="60" t="str">
        <f t="shared" ca="1" si="12"/>
        <v/>
      </c>
      <c r="L68" s="60" t="str">
        <f t="shared" ca="1" si="12"/>
        <v/>
      </c>
      <c r="M68" s="60" t="str">
        <f t="shared" ca="1" si="12"/>
        <v/>
      </c>
      <c r="N68" s="85">
        <f t="shared" ca="1" si="11"/>
        <v>0</v>
      </c>
      <c r="O68" s="20"/>
    </row>
    <row r="69" spans="1:15" x14ac:dyDescent="0.2">
      <c r="A69" s="74">
        <v>45</v>
      </c>
      <c r="B69" s="49"/>
      <c r="C69" s="50"/>
      <c r="D69" s="51"/>
      <c r="E69" s="50"/>
      <c r="F69" s="60" t="str">
        <f t="shared" ca="1" si="12"/>
        <v/>
      </c>
      <c r="G69" s="60" t="str">
        <f t="shared" ca="1" si="12"/>
        <v/>
      </c>
      <c r="H69" s="60" t="str">
        <f t="shared" ca="1" si="12"/>
        <v/>
      </c>
      <c r="I69" s="60" t="str">
        <f t="shared" ca="1" si="12"/>
        <v/>
      </c>
      <c r="J69" s="60" t="str">
        <f t="shared" ca="1" si="12"/>
        <v/>
      </c>
      <c r="K69" s="60" t="str">
        <f t="shared" ca="1" si="12"/>
        <v/>
      </c>
      <c r="L69" s="60" t="str">
        <f t="shared" ca="1" si="12"/>
        <v/>
      </c>
      <c r="M69" s="60" t="str">
        <f t="shared" ca="1" si="12"/>
        <v/>
      </c>
      <c r="N69" s="85">
        <f t="shared" ca="1" si="11"/>
        <v>0</v>
      </c>
      <c r="O69" s="20"/>
    </row>
    <row r="70" spans="1:15" x14ac:dyDescent="0.2">
      <c r="A70" s="74">
        <v>46</v>
      </c>
      <c r="B70" s="49"/>
      <c r="C70" s="50"/>
      <c r="D70" s="51"/>
      <c r="E70" s="50"/>
      <c r="F70" s="60" t="str">
        <f t="shared" ca="1" si="12"/>
        <v/>
      </c>
      <c r="G70" s="60" t="str">
        <f t="shared" ca="1" si="12"/>
        <v/>
      </c>
      <c r="H70" s="60" t="str">
        <f t="shared" ca="1" si="12"/>
        <v/>
      </c>
      <c r="I70" s="60" t="str">
        <f t="shared" ca="1" si="12"/>
        <v/>
      </c>
      <c r="J70" s="60" t="str">
        <f t="shared" ca="1" si="12"/>
        <v/>
      </c>
      <c r="K70" s="60" t="str">
        <f t="shared" ca="1" si="12"/>
        <v/>
      </c>
      <c r="L70" s="60" t="str">
        <f t="shared" ca="1" si="12"/>
        <v/>
      </c>
      <c r="M70" s="60" t="str">
        <f t="shared" ca="1" si="12"/>
        <v/>
      </c>
      <c r="N70" s="85">
        <f t="shared" ca="1" si="11"/>
        <v>0</v>
      </c>
      <c r="O70" s="20"/>
    </row>
    <row r="71" spans="1:15" x14ac:dyDescent="0.2">
      <c r="A71" s="74">
        <v>47</v>
      </c>
      <c r="B71" s="49"/>
      <c r="C71" s="50"/>
      <c r="D71" s="51"/>
      <c r="E71" s="50"/>
      <c r="F71" s="60" t="str">
        <f t="shared" ca="1" si="12"/>
        <v/>
      </c>
      <c r="G71" s="60" t="str">
        <f t="shared" ca="1" si="12"/>
        <v/>
      </c>
      <c r="H71" s="60" t="str">
        <f t="shared" ca="1" si="12"/>
        <v/>
      </c>
      <c r="I71" s="60" t="str">
        <f t="shared" ca="1" si="12"/>
        <v/>
      </c>
      <c r="J71" s="60" t="str">
        <f t="shared" ca="1" si="12"/>
        <v/>
      </c>
      <c r="K71" s="60" t="str">
        <f t="shared" ca="1" si="12"/>
        <v/>
      </c>
      <c r="L71" s="60" t="str">
        <f t="shared" ca="1" si="12"/>
        <v/>
      </c>
      <c r="M71" s="60" t="str">
        <f t="shared" ca="1" si="12"/>
        <v/>
      </c>
      <c r="N71" s="85">
        <f t="shared" ca="1" si="11"/>
        <v>0</v>
      </c>
      <c r="O71" s="20"/>
    </row>
    <row r="72" spans="1:15" x14ac:dyDescent="0.2">
      <c r="A72" s="74">
        <v>48</v>
      </c>
      <c r="B72" s="49"/>
      <c r="C72" s="50"/>
      <c r="D72" s="51"/>
      <c r="E72" s="50"/>
      <c r="F72" s="60" t="str">
        <f t="shared" ca="1" si="12"/>
        <v/>
      </c>
      <c r="G72" s="60" t="str">
        <f t="shared" ca="1" si="12"/>
        <v/>
      </c>
      <c r="H72" s="60" t="str">
        <f t="shared" ca="1" si="12"/>
        <v/>
      </c>
      <c r="I72" s="60" t="str">
        <f t="shared" ca="1" si="12"/>
        <v/>
      </c>
      <c r="J72" s="60" t="str">
        <f t="shared" ca="1" si="12"/>
        <v/>
      </c>
      <c r="K72" s="60" t="str">
        <f t="shared" ca="1" si="12"/>
        <v/>
      </c>
      <c r="L72" s="60" t="str">
        <f t="shared" ca="1" si="12"/>
        <v/>
      </c>
      <c r="M72" s="60" t="str">
        <f t="shared" ca="1" si="12"/>
        <v/>
      </c>
      <c r="N72" s="85">
        <f t="shared" ca="1" si="11"/>
        <v>0</v>
      </c>
      <c r="O72" s="20"/>
    </row>
    <row r="73" spans="1:15" x14ac:dyDescent="0.2">
      <c r="A73" s="74">
        <v>49</v>
      </c>
      <c r="B73" s="49"/>
      <c r="C73" s="50"/>
      <c r="D73" s="51"/>
      <c r="E73" s="50"/>
      <c r="F73" s="60" t="str">
        <f t="shared" ca="1" si="12"/>
        <v/>
      </c>
      <c r="G73" s="60" t="str">
        <f t="shared" ca="1" si="12"/>
        <v/>
      </c>
      <c r="H73" s="60" t="str">
        <f t="shared" ca="1" si="12"/>
        <v/>
      </c>
      <c r="I73" s="60" t="str">
        <f t="shared" ca="1" si="12"/>
        <v/>
      </c>
      <c r="J73" s="60" t="str">
        <f t="shared" ca="1" si="12"/>
        <v/>
      </c>
      <c r="K73" s="60" t="str">
        <f t="shared" ca="1" si="12"/>
        <v/>
      </c>
      <c r="L73" s="60" t="str">
        <f t="shared" ca="1" si="12"/>
        <v/>
      </c>
      <c r="M73" s="60" t="str">
        <f t="shared" ca="1" si="12"/>
        <v/>
      </c>
      <c r="N73" s="85">
        <f t="shared" ca="1" si="11"/>
        <v>0</v>
      </c>
      <c r="O73" s="20"/>
    </row>
    <row r="74" spans="1:15" x14ac:dyDescent="0.2">
      <c r="A74" s="74">
        <v>50</v>
      </c>
      <c r="B74" s="49"/>
      <c r="C74" s="50"/>
      <c r="D74" s="51"/>
      <c r="E74" s="50"/>
      <c r="F74" s="60" t="str">
        <f t="shared" ca="1" si="12"/>
        <v/>
      </c>
      <c r="G74" s="60" t="str">
        <f t="shared" ca="1" si="12"/>
        <v/>
      </c>
      <c r="H74" s="60" t="str">
        <f t="shared" ca="1" si="12"/>
        <v/>
      </c>
      <c r="I74" s="60" t="str">
        <f t="shared" ca="1" si="12"/>
        <v/>
      </c>
      <c r="J74" s="60" t="str">
        <f t="shared" ca="1" si="12"/>
        <v/>
      </c>
      <c r="K74" s="60" t="str">
        <f t="shared" ca="1" si="12"/>
        <v/>
      </c>
      <c r="L74" s="60" t="str">
        <f t="shared" ca="1" si="12"/>
        <v/>
      </c>
      <c r="M74" s="60" t="str">
        <f t="shared" ca="1" si="12"/>
        <v/>
      </c>
      <c r="N74" s="85">
        <f t="shared" ca="1" si="11"/>
        <v>0</v>
      </c>
      <c r="O74" s="20"/>
    </row>
    <row r="75" spans="1:15" x14ac:dyDescent="0.2">
      <c r="A75" s="74">
        <v>51</v>
      </c>
      <c r="B75" s="49"/>
      <c r="C75" s="50"/>
      <c r="D75" s="51"/>
      <c r="E75" s="50"/>
      <c r="F75" s="60" t="str">
        <f t="shared" ca="1" si="12"/>
        <v/>
      </c>
      <c r="G75" s="60" t="str">
        <f t="shared" ca="1" si="12"/>
        <v/>
      </c>
      <c r="H75" s="60" t="str">
        <f t="shared" ca="1" si="12"/>
        <v/>
      </c>
      <c r="I75" s="60" t="str">
        <f t="shared" ca="1" si="12"/>
        <v/>
      </c>
      <c r="J75" s="60" t="str">
        <f t="shared" ca="1" si="12"/>
        <v/>
      </c>
      <c r="K75" s="60" t="str">
        <f t="shared" ca="1" si="12"/>
        <v/>
      </c>
      <c r="L75" s="60" t="str">
        <f t="shared" ca="1" si="12"/>
        <v/>
      </c>
      <c r="M75" s="60" t="str">
        <f t="shared" ca="1" si="12"/>
        <v/>
      </c>
      <c r="N75" s="85">
        <f t="shared" ca="1" si="11"/>
        <v>0</v>
      </c>
      <c r="O75" s="20"/>
    </row>
    <row r="76" spans="1:15" x14ac:dyDescent="0.2">
      <c r="A76" s="74">
        <v>52</v>
      </c>
      <c r="B76" s="49"/>
      <c r="C76" s="50"/>
      <c r="D76" s="51"/>
      <c r="E76" s="50"/>
      <c r="F76" s="60" t="str">
        <f t="shared" ca="1" si="12"/>
        <v/>
      </c>
      <c r="G76" s="60" t="str">
        <f t="shared" ca="1" si="12"/>
        <v/>
      </c>
      <c r="H76" s="60" t="str">
        <f t="shared" ca="1" si="12"/>
        <v/>
      </c>
      <c r="I76" s="60" t="str">
        <f t="shared" ca="1" si="12"/>
        <v/>
      </c>
      <c r="J76" s="60" t="str">
        <f t="shared" ca="1" si="12"/>
        <v/>
      </c>
      <c r="K76" s="60" t="str">
        <f t="shared" ca="1" si="12"/>
        <v/>
      </c>
      <c r="L76" s="60" t="str">
        <f t="shared" ca="1" si="12"/>
        <v/>
      </c>
      <c r="M76" s="60" t="str">
        <f t="shared" ca="1" si="12"/>
        <v/>
      </c>
      <c r="N76" s="85">
        <f t="shared" ca="1" si="11"/>
        <v>0</v>
      </c>
      <c r="O76" s="20"/>
    </row>
    <row r="77" spans="1:15" x14ac:dyDescent="0.2">
      <c r="A77" s="74">
        <v>53</v>
      </c>
      <c r="B77" s="49"/>
      <c r="C77" s="50"/>
      <c r="D77" s="51"/>
      <c r="E77" s="50"/>
      <c r="F77" s="60" t="str">
        <f t="shared" ca="1" si="12"/>
        <v/>
      </c>
      <c r="G77" s="60" t="str">
        <f t="shared" ca="1" si="12"/>
        <v/>
      </c>
      <c r="H77" s="60" t="str">
        <f t="shared" ca="1" si="12"/>
        <v/>
      </c>
      <c r="I77" s="60" t="str">
        <f t="shared" ca="1" si="12"/>
        <v/>
      </c>
      <c r="J77" s="60" t="str">
        <f t="shared" ca="1" si="12"/>
        <v/>
      </c>
      <c r="K77" s="60" t="str">
        <f t="shared" ca="1" si="12"/>
        <v/>
      </c>
      <c r="L77" s="60" t="str">
        <f t="shared" ca="1" si="12"/>
        <v/>
      </c>
      <c r="M77" s="60" t="str">
        <f t="shared" ca="1" si="12"/>
        <v/>
      </c>
      <c r="N77" s="85">
        <f t="shared" ca="1" si="11"/>
        <v>0</v>
      </c>
      <c r="O77" s="20"/>
    </row>
    <row r="78" spans="1:15" x14ac:dyDescent="0.2">
      <c r="A78" s="74">
        <v>54</v>
      </c>
      <c r="B78" s="49"/>
      <c r="C78" s="50"/>
      <c r="D78" s="51"/>
      <c r="E78" s="50"/>
      <c r="F78" s="60" t="str">
        <f t="shared" ca="1" si="12"/>
        <v/>
      </c>
      <c r="G78" s="60" t="str">
        <f t="shared" ca="1" si="12"/>
        <v/>
      </c>
      <c r="H78" s="60" t="str">
        <f t="shared" ca="1" si="12"/>
        <v/>
      </c>
      <c r="I78" s="60" t="str">
        <f t="shared" ca="1" si="12"/>
        <v/>
      </c>
      <c r="J78" s="60" t="str">
        <f t="shared" ca="1" si="12"/>
        <v/>
      </c>
      <c r="K78" s="60" t="str">
        <f t="shared" ca="1" si="12"/>
        <v/>
      </c>
      <c r="L78" s="60" t="str">
        <f t="shared" ca="1" si="12"/>
        <v/>
      </c>
      <c r="M78" s="60" t="str">
        <f t="shared" ca="1" si="12"/>
        <v/>
      </c>
      <c r="N78" s="85">
        <f t="shared" ca="1" si="11"/>
        <v>0</v>
      </c>
      <c r="O78" s="20"/>
    </row>
    <row r="79" spans="1:15" x14ac:dyDescent="0.2">
      <c r="A79" s="74">
        <v>55</v>
      </c>
      <c r="B79" s="49"/>
      <c r="C79" s="50"/>
      <c r="D79" s="51"/>
      <c r="E79" s="50"/>
      <c r="F79" s="60" t="str">
        <f t="shared" ca="1" si="12"/>
        <v/>
      </c>
      <c r="G79" s="60" t="str">
        <f t="shared" ca="1" si="12"/>
        <v/>
      </c>
      <c r="H79" s="60" t="str">
        <f t="shared" ca="1" si="12"/>
        <v/>
      </c>
      <c r="I79" s="60" t="str">
        <f t="shared" ca="1" si="12"/>
        <v/>
      </c>
      <c r="J79" s="60" t="str">
        <f t="shared" ca="1" si="12"/>
        <v/>
      </c>
      <c r="K79" s="60" t="str">
        <f t="shared" ca="1" si="12"/>
        <v/>
      </c>
      <c r="L79" s="60" t="str">
        <f t="shared" ca="1" si="12"/>
        <v/>
      </c>
      <c r="M79" s="60" t="str">
        <f t="shared" ca="1" si="12"/>
        <v/>
      </c>
      <c r="N79" s="85">
        <f t="shared" ca="1" si="11"/>
        <v>0</v>
      </c>
      <c r="O79" s="20"/>
    </row>
    <row r="80" spans="1:15" x14ac:dyDescent="0.2">
      <c r="A80" s="74">
        <v>56</v>
      </c>
      <c r="B80" s="49"/>
      <c r="C80" s="50"/>
      <c r="D80" s="51"/>
      <c r="E80" s="50"/>
      <c r="F80" s="60" t="str">
        <f t="shared" ca="1" si="12"/>
        <v/>
      </c>
      <c r="G80" s="60" t="str">
        <f t="shared" ca="1" si="12"/>
        <v/>
      </c>
      <c r="H80" s="60" t="str">
        <f t="shared" ca="1" si="12"/>
        <v/>
      </c>
      <c r="I80" s="60" t="str">
        <f t="shared" ca="1" si="12"/>
        <v/>
      </c>
      <c r="J80" s="60" t="str">
        <f t="shared" ca="1" si="12"/>
        <v/>
      </c>
      <c r="K80" s="60" t="str">
        <f t="shared" ca="1" si="12"/>
        <v/>
      </c>
      <c r="L80" s="60" t="str">
        <f t="shared" ca="1" si="12"/>
        <v/>
      </c>
      <c r="M80" s="60" t="str">
        <f t="shared" ca="1" si="12"/>
        <v/>
      </c>
      <c r="N80" s="85">
        <f t="shared" ca="1" si="11"/>
        <v>0</v>
      </c>
      <c r="O80" s="20"/>
    </row>
    <row r="81" spans="1:15" x14ac:dyDescent="0.2">
      <c r="A81" s="74">
        <v>57</v>
      </c>
      <c r="B81" s="49"/>
      <c r="C81" s="50"/>
      <c r="D81" s="51"/>
      <c r="E81" s="50"/>
      <c r="F81" s="60" t="str">
        <f t="shared" ca="1" si="12"/>
        <v/>
      </c>
      <c r="G81" s="60" t="str">
        <f t="shared" ca="1" si="12"/>
        <v/>
      </c>
      <c r="H81" s="60" t="str">
        <f t="shared" ca="1" si="12"/>
        <v/>
      </c>
      <c r="I81" s="60" t="str">
        <f t="shared" ca="1" si="12"/>
        <v/>
      </c>
      <c r="J81" s="60" t="str">
        <f t="shared" ca="1" si="12"/>
        <v/>
      </c>
      <c r="K81" s="60" t="str">
        <f t="shared" ca="1" si="12"/>
        <v/>
      </c>
      <c r="L81" s="60" t="str">
        <f t="shared" ca="1" si="12"/>
        <v/>
      </c>
      <c r="M81" s="60" t="str">
        <f t="shared" ca="1" si="12"/>
        <v/>
      </c>
      <c r="N81" s="85">
        <f t="shared" ca="1" si="11"/>
        <v>0</v>
      </c>
      <c r="O81" s="20"/>
    </row>
    <row r="82" spans="1:15" x14ac:dyDescent="0.2">
      <c r="A82" s="74">
        <v>58</v>
      </c>
      <c r="B82" s="49"/>
      <c r="C82" s="50"/>
      <c r="D82" s="51"/>
      <c r="E82" s="50"/>
      <c r="F82" s="60" t="str">
        <f t="shared" ca="1" si="12"/>
        <v/>
      </c>
      <c r="G82" s="60" t="str">
        <f t="shared" ca="1" si="12"/>
        <v/>
      </c>
      <c r="H82" s="60" t="str">
        <f t="shared" ca="1" si="12"/>
        <v/>
      </c>
      <c r="I82" s="60" t="str">
        <f t="shared" ca="1" si="12"/>
        <v/>
      </c>
      <c r="J82" s="60" t="str">
        <f t="shared" ca="1" si="12"/>
        <v/>
      </c>
      <c r="K82" s="60" t="str">
        <f t="shared" ca="1" si="12"/>
        <v/>
      </c>
      <c r="L82" s="60" t="str">
        <f t="shared" ca="1" si="12"/>
        <v/>
      </c>
      <c r="M82" s="60" t="str">
        <f t="shared" ca="1" si="12"/>
        <v/>
      </c>
      <c r="N82" s="85">
        <f t="shared" ca="1" si="11"/>
        <v>0</v>
      </c>
      <c r="O82" s="20"/>
    </row>
    <row r="83" spans="1:15" x14ac:dyDescent="0.2">
      <c r="A83" s="74">
        <v>59</v>
      </c>
      <c r="B83" s="49"/>
      <c r="C83" s="50"/>
      <c r="D83" s="51"/>
      <c r="E83" s="50"/>
      <c r="F83" s="60" t="str">
        <f t="shared" ca="1" si="12"/>
        <v/>
      </c>
      <c r="G83" s="60" t="str">
        <f t="shared" ca="1" si="12"/>
        <v/>
      </c>
      <c r="H83" s="60" t="str">
        <f t="shared" ca="1" si="12"/>
        <v/>
      </c>
      <c r="I83" s="60" t="str">
        <f t="shared" ca="1" si="12"/>
        <v/>
      </c>
      <c r="J83" s="60" t="str">
        <f t="shared" ca="1" si="12"/>
        <v/>
      </c>
      <c r="K83" s="60" t="str">
        <f t="shared" ca="1" si="12"/>
        <v/>
      </c>
      <c r="L83" s="60" t="str">
        <f t="shared" ca="1" si="12"/>
        <v/>
      </c>
      <c r="M83" s="60" t="str">
        <f t="shared" ca="1" si="12"/>
        <v/>
      </c>
      <c r="N83" s="85">
        <f t="shared" ca="1" si="11"/>
        <v>0</v>
      </c>
      <c r="O83" s="20"/>
    </row>
    <row r="84" spans="1:15" x14ac:dyDescent="0.2">
      <c r="A84" s="74">
        <v>60</v>
      </c>
      <c r="B84" s="49"/>
      <c r="C84" s="50"/>
      <c r="D84" s="51"/>
      <c r="E84" s="50"/>
      <c r="F84" s="60" t="str">
        <f t="shared" ca="1" si="12"/>
        <v/>
      </c>
      <c r="G84" s="60" t="str">
        <f t="shared" ca="1" si="12"/>
        <v/>
      </c>
      <c r="H84" s="60" t="str">
        <f t="shared" ca="1" si="12"/>
        <v/>
      </c>
      <c r="I84" s="60" t="str">
        <f t="shared" ca="1" si="12"/>
        <v/>
      </c>
      <c r="J84" s="60" t="str">
        <f t="shared" ca="1" si="12"/>
        <v/>
      </c>
      <c r="K84" s="60" t="str">
        <f t="shared" ca="1" si="12"/>
        <v/>
      </c>
      <c r="L84" s="60" t="str">
        <f t="shared" ca="1" si="12"/>
        <v/>
      </c>
      <c r="M84" s="60" t="str">
        <f t="shared" ca="1" si="12"/>
        <v/>
      </c>
      <c r="N84" s="85">
        <f t="shared" ca="1" si="11"/>
        <v>0</v>
      </c>
      <c r="O84" s="20"/>
    </row>
    <row r="85" spans="1:15" x14ac:dyDescent="0.2">
      <c r="A85" s="74">
        <v>61</v>
      </c>
      <c r="B85" s="49"/>
      <c r="C85" s="50"/>
      <c r="D85" s="51"/>
      <c r="E85" s="50"/>
      <c r="F85" s="60" t="str">
        <f t="shared" ca="1" si="12"/>
        <v/>
      </c>
      <c r="G85" s="60" t="str">
        <f t="shared" ca="1" si="12"/>
        <v/>
      </c>
      <c r="H85" s="60" t="str">
        <f t="shared" ca="1" si="12"/>
        <v/>
      </c>
      <c r="I85" s="60" t="str">
        <f t="shared" ca="1" si="12"/>
        <v/>
      </c>
      <c r="J85" s="60" t="str">
        <f t="shared" ca="1" si="12"/>
        <v/>
      </c>
      <c r="K85" s="60" t="str">
        <f t="shared" ca="1" si="12"/>
        <v/>
      </c>
      <c r="L85" s="60" t="str">
        <f t="shared" ca="1" si="12"/>
        <v/>
      </c>
      <c r="M85" s="60" t="str">
        <f t="shared" ca="1" si="12"/>
        <v/>
      </c>
      <c r="N85" s="85">
        <f t="shared" ca="1" si="11"/>
        <v>0</v>
      </c>
      <c r="O85" s="20"/>
    </row>
    <row r="86" spans="1:15" x14ac:dyDescent="0.2">
      <c r="A86" s="74">
        <v>62</v>
      </c>
      <c r="B86" s="49"/>
      <c r="C86" s="50"/>
      <c r="D86" s="51"/>
      <c r="E86" s="50"/>
      <c r="F86" s="60" t="str">
        <f t="shared" ca="1" si="12"/>
        <v/>
      </c>
      <c r="G86" s="60" t="str">
        <f t="shared" ca="1" si="12"/>
        <v/>
      </c>
      <c r="H86" s="60" t="str">
        <f t="shared" ca="1" si="12"/>
        <v/>
      </c>
      <c r="I86" s="60" t="str">
        <f t="shared" ca="1" si="12"/>
        <v/>
      </c>
      <c r="J86" s="60" t="str">
        <f t="shared" ca="1" si="12"/>
        <v/>
      </c>
      <c r="K86" s="60" t="str">
        <f t="shared" ca="1" si="12"/>
        <v/>
      </c>
      <c r="L86" s="60" t="str">
        <f t="shared" ca="1" si="12"/>
        <v/>
      </c>
      <c r="M86" s="60" t="str">
        <f t="shared" ca="1" si="12"/>
        <v/>
      </c>
      <c r="N86" s="85">
        <f t="shared" ca="1" si="11"/>
        <v>0</v>
      </c>
      <c r="O86" s="20"/>
    </row>
    <row r="87" spans="1:15" x14ac:dyDescent="0.2">
      <c r="A87" s="74">
        <v>63</v>
      </c>
      <c r="B87" s="49"/>
      <c r="C87" s="50"/>
      <c r="D87" s="51"/>
      <c r="E87" s="50"/>
      <c r="F87" s="60" t="str">
        <f t="shared" ca="1" si="12"/>
        <v/>
      </c>
      <c r="G87" s="60" t="str">
        <f t="shared" ca="1" si="12"/>
        <v/>
      </c>
      <c r="H87" s="60" t="str">
        <f t="shared" ca="1" si="12"/>
        <v/>
      </c>
      <c r="I87" s="60" t="str">
        <f t="shared" ca="1" si="12"/>
        <v/>
      </c>
      <c r="J87" s="60" t="str">
        <f t="shared" ca="1" si="12"/>
        <v/>
      </c>
      <c r="K87" s="60" t="str">
        <f t="shared" ca="1" si="12"/>
        <v/>
      </c>
      <c r="L87" s="60" t="str">
        <f t="shared" ca="1" si="12"/>
        <v/>
      </c>
      <c r="M87" s="60" t="str">
        <f t="shared" ca="1" si="12"/>
        <v/>
      </c>
      <c r="N87" s="85">
        <f t="shared" ca="1" si="11"/>
        <v>0</v>
      </c>
      <c r="O87" s="20"/>
    </row>
    <row r="88" spans="1:15" x14ac:dyDescent="0.2">
      <c r="A88" s="74">
        <v>64</v>
      </c>
      <c r="B88" s="49"/>
      <c r="C88" s="50"/>
      <c r="D88" s="51"/>
      <c r="E88" s="50"/>
      <c r="F88" s="60" t="str">
        <f t="shared" ca="1" si="12"/>
        <v/>
      </c>
      <c r="G88" s="60" t="str">
        <f t="shared" ca="1" si="12"/>
        <v/>
      </c>
      <c r="H88" s="60" t="str">
        <f t="shared" ca="1" si="12"/>
        <v/>
      </c>
      <c r="I88" s="60" t="str">
        <f t="shared" ca="1" si="12"/>
        <v/>
      </c>
      <c r="J88" s="60" t="str">
        <f t="shared" ca="1" si="12"/>
        <v/>
      </c>
      <c r="K88" s="60" t="str">
        <f t="shared" ca="1" si="12"/>
        <v/>
      </c>
      <c r="L88" s="60" t="str">
        <f t="shared" ca="1" si="12"/>
        <v/>
      </c>
      <c r="M88" s="60" t="str">
        <f t="shared" ca="1" si="12"/>
        <v/>
      </c>
      <c r="N88" s="85">
        <f t="shared" ca="1" si="11"/>
        <v>0</v>
      </c>
      <c r="O88" s="20"/>
    </row>
    <row r="89" spans="1:15" x14ac:dyDescent="0.2">
      <c r="A89" s="74">
        <v>65</v>
      </c>
      <c r="B89" s="49"/>
      <c r="C89" s="50"/>
      <c r="D89" s="51"/>
      <c r="E89" s="50"/>
      <c r="F89" s="60" t="str">
        <f t="shared" ca="1" si="12"/>
        <v/>
      </c>
      <c r="G89" s="60" t="str">
        <f t="shared" ca="1" si="12"/>
        <v/>
      </c>
      <c r="H89" s="60" t="str">
        <f t="shared" ca="1" si="12"/>
        <v/>
      </c>
      <c r="I89" s="60" t="str">
        <f t="shared" ca="1" si="12"/>
        <v/>
      </c>
      <c r="J89" s="60" t="str">
        <f t="shared" ca="1" si="12"/>
        <v/>
      </c>
      <c r="K89" s="60" t="str">
        <f t="shared" ca="1" si="12"/>
        <v/>
      </c>
      <c r="L89" s="60" t="str">
        <f t="shared" ca="1" si="12"/>
        <v/>
      </c>
      <c r="M89" s="60" t="str">
        <f t="shared" ref="G89:M276" ca="1" si="13">IF(AND(M$24&lt;&gt;"",$D89&gt;=M$20,$D89&lt;=M$21),IF(OR(AND($E89="Ti",LEFT(M$24,1)="M"),AND($E89="Tu",LEFT(M$24,1)="K")),"X",""),"")</f>
        <v/>
      </c>
      <c r="N89" s="85">
        <f t="shared" ref="N89:N270" ca="1" si="14">IF(OR($E89="",COUNTIF($F89:$M89,"X")=0),0,IF(NOT(ISERROR(FIND(";" &amp; $C$9 &amp; ";", ";" &amp; valMDFree&amp;";"))),0,INDEX($F$23:$M$23,1,MATCH("X",$F89:$M89,0))))</f>
        <v>0</v>
      </c>
      <c r="O89" s="20"/>
    </row>
    <row r="90" spans="1:15" x14ac:dyDescent="0.2">
      <c r="A90" s="74">
        <v>66</v>
      </c>
      <c r="B90" s="49"/>
      <c r="C90" s="50"/>
      <c r="D90" s="51"/>
      <c r="E90" s="50"/>
      <c r="F90" s="60" t="str">
        <f t="shared" ref="F90:M303" ca="1" si="15">IF(AND(F$24&lt;&gt;"",$D90&gt;=F$20,$D90&lt;=F$21),IF(OR(AND($E90="Ti",LEFT(F$24,1)="M"),AND($E90="Tu",LEFT(F$24,1)="K")),"X",""),"")</f>
        <v/>
      </c>
      <c r="G90" s="60" t="str">
        <f t="shared" ca="1" si="13"/>
        <v/>
      </c>
      <c r="H90" s="60" t="str">
        <f t="shared" ca="1" si="13"/>
        <v/>
      </c>
      <c r="I90" s="60" t="str">
        <f t="shared" ca="1" si="13"/>
        <v/>
      </c>
      <c r="J90" s="60" t="str">
        <f t="shared" ca="1" si="13"/>
        <v/>
      </c>
      <c r="K90" s="60" t="str">
        <f t="shared" ca="1" si="13"/>
        <v/>
      </c>
      <c r="L90" s="60" t="str">
        <f t="shared" ca="1" si="13"/>
        <v/>
      </c>
      <c r="M90" s="60" t="str">
        <f t="shared" ca="1" si="13"/>
        <v/>
      </c>
      <c r="N90" s="85">
        <f t="shared" ca="1" si="14"/>
        <v>0</v>
      </c>
      <c r="O90" s="20"/>
    </row>
    <row r="91" spans="1:15" x14ac:dyDescent="0.2">
      <c r="A91" s="74">
        <v>67</v>
      </c>
      <c r="B91" s="49"/>
      <c r="C91" s="50"/>
      <c r="D91" s="51"/>
      <c r="E91" s="50"/>
      <c r="F91" s="60" t="str">
        <f t="shared" ca="1" si="15"/>
        <v/>
      </c>
      <c r="G91" s="60" t="str">
        <f t="shared" ca="1" si="13"/>
        <v/>
      </c>
      <c r="H91" s="60" t="str">
        <f t="shared" ca="1" si="13"/>
        <v/>
      </c>
      <c r="I91" s="60" t="str">
        <f t="shared" ca="1" si="13"/>
        <v/>
      </c>
      <c r="J91" s="60" t="str">
        <f t="shared" ca="1" si="13"/>
        <v/>
      </c>
      <c r="K91" s="60" t="str">
        <f t="shared" ca="1" si="13"/>
        <v/>
      </c>
      <c r="L91" s="60" t="str">
        <f t="shared" ca="1" si="13"/>
        <v/>
      </c>
      <c r="M91" s="60" t="str">
        <f t="shared" ca="1" si="13"/>
        <v/>
      </c>
      <c r="N91" s="85">
        <f t="shared" ca="1" si="14"/>
        <v>0</v>
      </c>
      <c r="O91" s="20"/>
    </row>
    <row r="92" spans="1:15" x14ac:dyDescent="0.2">
      <c r="A92" s="74">
        <v>68</v>
      </c>
      <c r="B92" s="49"/>
      <c r="C92" s="50"/>
      <c r="D92" s="51"/>
      <c r="E92" s="50"/>
      <c r="F92" s="60" t="str">
        <f t="shared" ca="1" si="15"/>
        <v/>
      </c>
      <c r="G92" s="60" t="str">
        <f t="shared" ca="1" si="13"/>
        <v/>
      </c>
      <c r="H92" s="60" t="str">
        <f t="shared" ca="1" si="13"/>
        <v/>
      </c>
      <c r="I92" s="60" t="str">
        <f t="shared" ca="1" si="13"/>
        <v/>
      </c>
      <c r="J92" s="60" t="str">
        <f t="shared" ca="1" si="13"/>
        <v/>
      </c>
      <c r="K92" s="60" t="str">
        <f t="shared" ca="1" si="13"/>
        <v/>
      </c>
      <c r="L92" s="60" t="str">
        <f t="shared" ca="1" si="13"/>
        <v/>
      </c>
      <c r="M92" s="60" t="str">
        <f t="shared" ca="1" si="13"/>
        <v/>
      </c>
      <c r="N92" s="85">
        <f t="shared" ca="1" si="14"/>
        <v>0</v>
      </c>
      <c r="O92" s="20"/>
    </row>
    <row r="93" spans="1:15" x14ac:dyDescent="0.2">
      <c r="A93" s="74">
        <v>69</v>
      </c>
      <c r="B93" s="49"/>
      <c r="C93" s="50"/>
      <c r="D93" s="51"/>
      <c r="E93" s="50"/>
      <c r="F93" s="60" t="str">
        <f t="shared" ca="1" si="15"/>
        <v/>
      </c>
      <c r="G93" s="60" t="str">
        <f t="shared" ca="1" si="13"/>
        <v/>
      </c>
      <c r="H93" s="60" t="str">
        <f t="shared" ca="1" si="13"/>
        <v/>
      </c>
      <c r="I93" s="60" t="str">
        <f t="shared" ca="1" si="13"/>
        <v/>
      </c>
      <c r="J93" s="60" t="str">
        <f t="shared" ca="1" si="13"/>
        <v/>
      </c>
      <c r="K93" s="60" t="str">
        <f t="shared" ca="1" si="13"/>
        <v/>
      </c>
      <c r="L93" s="60" t="str">
        <f t="shared" ca="1" si="13"/>
        <v/>
      </c>
      <c r="M93" s="60" t="str">
        <f t="shared" ca="1" si="13"/>
        <v/>
      </c>
      <c r="N93" s="85">
        <f t="shared" ca="1" si="14"/>
        <v>0</v>
      </c>
      <c r="O93" s="20"/>
    </row>
    <row r="94" spans="1:15" x14ac:dyDescent="0.2">
      <c r="A94" s="74">
        <v>70</v>
      </c>
      <c r="B94" s="49"/>
      <c r="C94" s="50"/>
      <c r="D94" s="51"/>
      <c r="E94" s="50"/>
      <c r="F94" s="60" t="str">
        <f t="shared" ca="1" si="15"/>
        <v/>
      </c>
      <c r="G94" s="60" t="str">
        <f t="shared" ca="1" si="13"/>
        <v/>
      </c>
      <c r="H94" s="60" t="str">
        <f t="shared" ca="1" si="13"/>
        <v/>
      </c>
      <c r="I94" s="60" t="str">
        <f t="shared" ca="1" si="13"/>
        <v/>
      </c>
      <c r="J94" s="60" t="str">
        <f t="shared" ca="1" si="13"/>
        <v/>
      </c>
      <c r="K94" s="60" t="str">
        <f t="shared" ca="1" si="13"/>
        <v/>
      </c>
      <c r="L94" s="60" t="str">
        <f t="shared" ca="1" si="13"/>
        <v/>
      </c>
      <c r="M94" s="60" t="str">
        <f t="shared" ca="1" si="13"/>
        <v/>
      </c>
      <c r="N94" s="85">
        <f t="shared" ca="1" si="14"/>
        <v>0</v>
      </c>
      <c r="O94" s="20"/>
    </row>
    <row r="95" spans="1:15" x14ac:dyDescent="0.2">
      <c r="A95" s="74">
        <v>71</v>
      </c>
      <c r="B95" s="49"/>
      <c r="C95" s="50"/>
      <c r="D95" s="51"/>
      <c r="E95" s="50"/>
      <c r="F95" s="60" t="str">
        <f t="shared" ca="1" si="15"/>
        <v/>
      </c>
      <c r="G95" s="60" t="str">
        <f t="shared" ca="1" si="13"/>
        <v/>
      </c>
      <c r="H95" s="60" t="str">
        <f t="shared" ca="1" si="13"/>
        <v/>
      </c>
      <c r="I95" s="60" t="str">
        <f t="shared" ca="1" si="13"/>
        <v/>
      </c>
      <c r="J95" s="60" t="str">
        <f t="shared" ca="1" si="13"/>
        <v/>
      </c>
      <c r="K95" s="60" t="str">
        <f t="shared" ca="1" si="13"/>
        <v/>
      </c>
      <c r="L95" s="60" t="str">
        <f t="shared" ca="1" si="13"/>
        <v/>
      </c>
      <c r="M95" s="60" t="str">
        <f t="shared" ca="1" si="13"/>
        <v/>
      </c>
      <c r="N95" s="85">
        <f t="shared" ca="1" si="14"/>
        <v>0</v>
      </c>
      <c r="O95" s="20"/>
    </row>
    <row r="96" spans="1:15" x14ac:dyDescent="0.2">
      <c r="A96" s="74">
        <v>72</v>
      </c>
      <c r="B96" s="49"/>
      <c r="C96" s="50"/>
      <c r="D96" s="51"/>
      <c r="E96" s="50"/>
      <c r="F96" s="60" t="str">
        <f t="shared" ca="1" si="15"/>
        <v/>
      </c>
      <c r="G96" s="60" t="str">
        <f t="shared" ca="1" si="13"/>
        <v/>
      </c>
      <c r="H96" s="60" t="str">
        <f t="shared" ca="1" si="13"/>
        <v/>
      </c>
      <c r="I96" s="60" t="str">
        <f t="shared" ca="1" si="13"/>
        <v/>
      </c>
      <c r="J96" s="60" t="str">
        <f t="shared" ca="1" si="13"/>
        <v/>
      </c>
      <c r="K96" s="60" t="str">
        <f t="shared" ca="1" si="13"/>
        <v/>
      </c>
      <c r="L96" s="60" t="str">
        <f t="shared" ca="1" si="13"/>
        <v/>
      </c>
      <c r="M96" s="60" t="str">
        <f t="shared" ca="1" si="13"/>
        <v/>
      </c>
      <c r="N96" s="85">
        <f t="shared" ca="1" si="14"/>
        <v>0</v>
      </c>
      <c r="O96" s="20"/>
    </row>
    <row r="97" spans="1:15" x14ac:dyDescent="0.2">
      <c r="A97" s="74">
        <v>73</v>
      </c>
      <c r="B97" s="49"/>
      <c r="C97" s="50"/>
      <c r="D97" s="51"/>
      <c r="E97" s="50"/>
      <c r="F97" s="60" t="str">
        <f t="shared" ca="1" si="15"/>
        <v/>
      </c>
      <c r="G97" s="60" t="str">
        <f t="shared" ca="1" si="13"/>
        <v/>
      </c>
      <c r="H97" s="60" t="str">
        <f t="shared" ca="1" si="13"/>
        <v/>
      </c>
      <c r="I97" s="60" t="str">
        <f t="shared" ca="1" si="13"/>
        <v/>
      </c>
      <c r="J97" s="60" t="str">
        <f t="shared" ca="1" si="13"/>
        <v/>
      </c>
      <c r="K97" s="60" t="str">
        <f t="shared" ca="1" si="13"/>
        <v/>
      </c>
      <c r="L97" s="60" t="str">
        <f t="shared" ca="1" si="13"/>
        <v/>
      </c>
      <c r="M97" s="60" t="str">
        <f t="shared" ca="1" si="13"/>
        <v/>
      </c>
      <c r="N97" s="85">
        <f t="shared" ca="1" si="14"/>
        <v>0</v>
      </c>
      <c r="O97" s="20"/>
    </row>
    <row r="98" spans="1:15" x14ac:dyDescent="0.2">
      <c r="A98" s="74">
        <v>74</v>
      </c>
      <c r="B98" s="49"/>
      <c r="C98" s="50"/>
      <c r="D98" s="51"/>
      <c r="E98" s="50"/>
      <c r="F98" s="60" t="str">
        <f t="shared" ca="1" si="15"/>
        <v/>
      </c>
      <c r="G98" s="60" t="str">
        <f t="shared" ca="1" si="13"/>
        <v/>
      </c>
      <c r="H98" s="60" t="str">
        <f t="shared" ca="1" si="13"/>
        <v/>
      </c>
      <c r="I98" s="60" t="str">
        <f t="shared" ca="1" si="13"/>
        <v/>
      </c>
      <c r="J98" s="60" t="str">
        <f t="shared" ca="1" si="13"/>
        <v/>
      </c>
      <c r="K98" s="60" t="str">
        <f t="shared" ca="1" si="13"/>
        <v/>
      </c>
      <c r="L98" s="60" t="str">
        <f t="shared" ca="1" si="13"/>
        <v/>
      </c>
      <c r="M98" s="60" t="str">
        <f t="shared" ca="1" si="13"/>
        <v/>
      </c>
      <c r="N98" s="85">
        <f t="shared" ca="1" si="14"/>
        <v>0</v>
      </c>
      <c r="O98" s="20"/>
    </row>
    <row r="99" spans="1:15" x14ac:dyDescent="0.2">
      <c r="A99" s="74">
        <v>75</v>
      </c>
      <c r="B99" s="49"/>
      <c r="C99" s="50"/>
      <c r="D99" s="51"/>
      <c r="E99" s="50"/>
      <c r="F99" s="60" t="str">
        <f t="shared" ca="1" si="15"/>
        <v/>
      </c>
      <c r="G99" s="60" t="str">
        <f t="shared" ca="1" si="13"/>
        <v/>
      </c>
      <c r="H99" s="60" t="str">
        <f t="shared" ca="1" si="13"/>
        <v/>
      </c>
      <c r="I99" s="60" t="str">
        <f t="shared" ca="1" si="13"/>
        <v/>
      </c>
      <c r="J99" s="60" t="str">
        <f t="shared" ca="1" si="13"/>
        <v/>
      </c>
      <c r="K99" s="60" t="str">
        <f t="shared" ca="1" si="13"/>
        <v/>
      </c>
      <c r="L99" s="60" t="str">
        <f t="shared" ca="1" si="13"/>
        <v/>
      </c>
      <c r="M99" s="60" t="str">
        <f t="shared" ca="1" si="13"/>
        <v/>
      </c>
      <c r="N99" s="85">
        <f t="shared" ca="1" si="14"/>
        <v>0</v>
      </c>
      <c r="O99" s="20"/>
    </row>
    <row r="100" spans="1:15" x14ac:dyDescent="0.2">
      <c r="A100" s="74">
        <v>76</v>
      </c>
      <c r="B100" s="49"/>
      <c r="C100" s="50"/>
      <c r="D100" s="51"/>
      <c r="E100" s="50"/>
      <c r="F100" s="60" t="str">
        <f t="shared" ca="1" si="15"/>
        <v/>
      </c>
      <c r="G100" s="60" t="str">
        <f t="shared" ca="1" si="13"/>
        <v/>
      </c>
      <c r="H100" s="60" t="str">
        <f t="shared" ca="1" si="13"/>
        <v/>
      </c>
      <c r="I100" s="60" t="str">
        <f t="shared" ca="1" si="13"/>
        <v/>
      </c>
      <c r="J100" s="60" t="str">
        <f t="shared" ca="1" si="13"/>
        <v/>
      </c>
      <c r="K100" s="60" t="str">
        <f t="shared" ca="1" si="13"/>
        <v/>
      </c>
      <c r="L100" s="60" t="str">
        <f t="shared" ca="1" si="13"/>
        <v/>
      </c>
      <c r="M100" s="60" t="str">
        <f t="shared" ca="1" si="13"/>
        <v/>
      </c>
      <c r="N100" s="85">
        <f t="shared" ca="1" si="14"/>
        <v>0</v>
      </c>
      <c r="O100" s="20"/>
    </row>
    <row r="101" spans="1:15" x14ac:dyDescent="0.2">
      <c r="A101" s="74">
        <v>77</v>
      </c>
      <c r="B101" s="49"/>
      <c r="C101" s="50"/>
      <c r="D101" s="51"/>
      <c r="E101" s="50"/>
      <c r="F101" s="60" t="str">
        <f t="shared" ca="1" si="15"/>
        <v/>
      </c>
      <c r="G101" s="60" t="str">
        <f t="shared" ca="1" si="13"/>
        <v/>
      </c>
      <c r="H101" s="60" t="str">
        <f t="shared" ca="1" si="13"/>
        <v/>
      </c>
      <c r="I101" s="60" t="str">
        <f t="shared" ca="1" si="13"/>
        <v/>
      </c>
      <c r="J101" s="60" t="str">
        <f t="shared" ca="1" si="13"/>
        <v/>
      </c>
      <c r="K101" s="60" t="str">
        <f t="shared" ca="1" si="13"/>
        <v/>
      </c>
      <c r="L101" s="60" t="str">
        <f t="shared" ca="1" si="13"/>
        <v/>
      </c>
      <c r="M101" s="60" t="str">
        <f t="shared" ca="1" si="13"/>
        <v/>
      </c>
      <c r="N101" s="85">
        <f t="shared" ca="1" si="14"/>
        <v>0</v>
      </c>
      <c r="O101" s="20"/>
    </row>
    <row r="102" spans="1:15" x14ac:dyDescent="0.2">
      <c r="A102" s="74">
        <v>78</v>
      </c>
      <c r="B102" s="49"/>
      <c r="C102" s="50"/>
      <c r="D102" s="51"/>
      <c r="E102" s="50"/>
      <c r="F102" s="60" t="str">
        <f t="shared" ca="1" si="15"/>
        <v/>
      </c>
      <c r="G102" s="60" t="str">
        <f t="shared" ca="1" si="13"/>
        <v/>
      </c>
      <c r="H102" s="60" t="str">
        <f t="shared" ca="1" si="13"/>
        <v/>
      </c>
      <c r="I102" s="60" t="str">
        <f t="shared" ca="1" si="13"/>
        <v/>
      </c>
      <c r="J102" s="60" t="str">
        <f t="shared" ca="1" si="13"/>
        <v/>
      </c>
      <c r="K102" s="60" t="str">
        <f t="shared" ca="1" si="13"/>
        <v/>
      </c>
      <c r="L102" s="60" t="str">
        <f t="shared" ca="1" si="13"/>
        <v/>
      </c>
      <c r="M102" s="60" t="str">
        <f t="shared" ca="1" si="13"/>
        <v/>
      </c>
      <c r="N102" s="85">
        <f t="shared" ca="1" si="14"/>
        <v>0</v>
      </c>
      <c r="O102" s="20"/>
    </row>
    <row r="103" spans="1:15" x14ac:dyDescent="0.2">
      <c r="A103" s="74">
        <v>79</v>
      </c>
      <c r="B103" s="49"/>
      <c r="C103" s="50"/>
      <c r="D103" s="51"/>
      <c r="E103" s="50"/>
      <c r="F103" s="60" t="str">
        <f t="shared" ca="1" si="15"/>
        <v/>
      </c>
      <c r="G103" s="60" t="str">
        <f t="shared" ca="1" si="13"/>
        <v/>
      </c>
      <c r="H103" s="60" t="str">
        <f t="shared" ca="1" si="13"/>
        <v/>
      </c>
      <c r="I103" s="60" t="str">
        <f t="shared" ca="1" si="13"/>
        <v/>
      </c>
      <c r="J103" s="60" t="str">
        <f t="shared" ca="1" si="13"/>
        <v/>
      </c>
      <c r="K103" s="60" t="str">
        <f t="shared" ca="1" si="13"/>
        <v/>
      </c>
      <c r="L103" s="60" t="str">
        <f t="shared" ca="1" si="13"/>
        <v/>
      </c>
      <c r="M103" s="60" t="str">
        <f t="shared" ca="1" si="13"/>
        <v/>
      </c>
      <c r="N103" s="85">
        <f t="shared" ca="1" si="14"/>
        <v>0</v>
      </c>
      <c r="O103" s="20"/>
    </row>
    <row r="104" spans="1:15" x14ac:dyDescent="0.2">
      <c r="A104" s="74">
        <v>80</v>
      </c>
      <c r="B104" s="49"/>
      <c r="C104" s="50"/>
      <c r="D104" s="51"/>
      <c r="E104" s="50"/>
      <c r="F104" s="60" t="str">
        <f t="shared" ca="1" si="15"/>
        <v/>
      </c>
      <c r="G104" s="60" t="str">
        <f t="shared" ca="1" si="13"/>
        <v/>
      </c>
      <c r="H104" s="60" t="str">
        <f t="shared" ca="1" si="13"/>
        <v/>
      </c>
      <c r="I104" s="60" t="str">
        <f t="shared" ca="1" si="13"/>
        <v/>
      </c>
      <c r="J104" s="60" t="str">
        <f t="shared" ca="1" si="13"/>
        <v/>
      </c>
      <c r="K104" s="60" t="str">
        <f t="shared" ca="1" si="13"/>
        <v/>
      </c>
      <c r="L104" s="60" t="str">
        <f t="shared" ca="1" si="13"/>
        <v/>
      </c>
      <c r="M104" s="60" t="str">
        <f t="shared" ca="1" si="13"/>
        <v/>
      </c>
      <c r="N104" s="85">
        <f t="shared" ca="1" si="14"/>
        <v>0</v>
      </c>
      <c r="O104" s="20"/>
    </row>
    <row r="105" spans="1:15" x14ac:dyDescent="0.2">
      <c r="A105" s="74">
        <v>81</v>
      </c>
      <c r="B105" s="49"/>
      <c r="C105" s="50"/>
      <c r="D105" s="51"/>
      <c r="E105" s="50"/>
      <c r="F105" s="60" t="str">
        <f t="shared" ca="1" si="15"/>
        <v/>
      </c>
      <c r="G105" s="60" t="str">
        <f t="shared" ca="1" si="13"/>
        <v/>
      </c>
      <c r="H105" s="60" t="str">
        <f t="shared" ca="1" si="13"/>
        <v/>
      </c>
      <c r="I105" s="60" t="str">
        <f t="shared" ca="1" si="13"/>
        <v/>
      </c>
      <c r="J105" s="60" t="str">
        <f t="shared" ca="1" si="13"/>
        <v/>
      </c>
      <c r="K105" s="60" t="str">
        <f t="shared" ca="1" si="13"/>
        <v/>
      </c>
      <c r="L105" s="60" t="str">
        <f t="shared" ca="1" si="13"/>
        <v/>
      </c>
      <c r="M105" s="60" t="str">
        <f t="shared" ca="1" si="13"/>
        <v/>
      </c>
      <c r="N105" s="85">
        <f t="shared" ca="1" si="14"/>
        <v>0</v>
      </c>
      <c r="O105" s="20"/>
    </row>
    <row r="106" spans="1:15" x14ac:dyDescent="0.2">
      <c r="A106" s="74">
        <v>82</v>
      </c>
      <c r="B106" s="49"/>
      <c r="C106" s="50"/>
      <c r="D106" s="51"/>
      <c r="E106" s="50"/>
      <c r="F106" s="60" t="str">
        <f t="shared" ca="1" si="15"/>
        <v/>
      </c>
      <c r="G106" s="60" t="str">
        <f t="shared" ca="1" si="13"/>
        <v/>
      </c>
      <c r="H106" s="60" t="str">
        <f t="shared" ca="1" si="13"/>
        <v/>
      </c>
      <c r="I106" s="60" t="str">
        <f t="shared" ca="1" si="13"/>
        <v/>
      </c>
      <c r="J106" s="60" t="str">
        <f t="shared" ca="1" si="13"/>
        <v/>
      </c>
      <c r="K106" s="60" t="str">
        <f t="shared" ca="1" si="13"/>
        <v/>
      </c>
      <c r="L106" s="60" t="str">
        <f t="shared" ca="1" si="13"/>
        <v/>
      </c>
      <c r="M106" s="60" t="str">
        <f t="shared" ca="1" si="13"/>
        <v/>
      </c>
      <c r="N106" s="85">
        <f t="shared" ca="1" si="14"/>
        <v>0</v>
      </c>
      <c r="O106" s="20"/>
    </row>
    <row r="107" spans="1:15" x14ac:dyDescent="0.2">
      <c r="A107" s="74">
        <v>83</v>
      </c>
      <c r="B107" s="49"/>
      <c r="C107" s="50"/>
      <c r="D107" s="51"/>
      <c r="E107" s="50"/>
      <c r="F107" s="60" t="str">
        <f t="shared" ca="1" si="15"/>
        <v/>
      </c>
      <c r="G107" s="60" t="str">
        <f t="shared" ca="1" si="13"/>
        <v/>
      </c>
      <c r="H107" s="60" t="str">
        <f t="shared" ca="1" si="13"/>
        <v/>
      </c>
      <c r="I107" s="60" t="str">
        <f t="shared" ca="1" si="13"/>
        <v/>
      </c>
      <c r="J107" s="60" t="str">
        <f t="shared" ca="1" si="13"/>
        <v/>
      </c>
      <c r="K107" s="60" t="str">
        <f t="shared" ca="1" si="13"/>
        <v/>
      </c>
      <c r="L107" s="60" t="str">
        <f t="shared" ca="1" si="13"/>
        <v/>
      </c>
      <c r="M107" s="60" t="str">
        <f t="shared" ca="1" si="13"/>
        <v/>
      </c>
      <c r="N107" s="85">
        <f t="shared" ca="1" si="14"/>
        <v>0</v>
      </c>
      <c r="O107" s="20"/>
    </row>
    <row r="108" spans="1:15" x14ac:dyDescent="0.2">
      <c r="A108" s="74">
        <v>84</v>
      </c>
      <c r="B108" s="49"/>
      <c r="C108" s="50"/>
      <c r="D108" s="51"/>
      <c r="E108" s="50"/>
      <c r="F108" s="60" t="str">
        <f t="shared" ca="1" si="15"/>
        <v/>
      </c>
      <c r="G108" s="60" t="str">
        <f t="shared" ca="1" si="13"/>
        <v/>
      </c>
      <c r="H108" s="60" t="str">
        <f t="shared" ca="1" si="13"/>
        <v/>
      </c>
      <c r="I108" s="60" t="str">
        <f t="shared" ca="1" si="13"/>
        <v/>
      </c>
      <c r="J108" s="60" t="str">
        <f t="shared" ca="1" si="13"/>
        <v/>
      </c>
      <c r="K108" s="60" t="str">
        <f t="shared" ca="1" si="13"/>
        <v/>
      </c>
      <c r="L108" s="60" t="str">
        <f t="shared" ca="1" si="13"/>
        <v/>
      </c>
      <c r="M108" s="60" t="str">
        <f t="shared" ca="1" si="13"/>
        <v/>
      </c>
      <c r="N108" s="85">
        <f t="shared" ca="1" si="14"/>
        <v>0</v>
      </c>
      <c r="O108" s="20"/>
    </row>
    <row r="109" spans="1:15" x14ac:dyDescent="0.2">
      <c r="A109" s="74">
        <v>85</v>
      </c>
      <c r="B109" s="49"/>
      <c r="C109" s="50"/>
      <c r="D109" s="51"/>
      <c r="E109" s="50"/>
      <c r="F109" s="60" t="str">
        <f t="shared" ca="1" si="15"/>
        <v/>
      </c>
      <c r="G109" s="60" t="str">
        <f t="shared" ca="1" si="13"/>
        <v/>
      </c>
      <c r="H109" s="60" t="str">
        <f t="shared" ca="1" si="13"/>
        <v/>
      </c>
      <c r="I109" s="60" t="str">
        <f t="shared" ca="1" si="13"/>
        <v/>
      </c>
      <c r="J109" s="60" t="str">
        <f t="shared" ca="1" si="13"/>
        <v/>
      </c>
      <c r="K109" s="60" t="str">
        <f t="shared" ca="1" si="13"/>
        <v/>
      </c>
      <c r="L109" s="60" t="str">
        <f t="shared" ca="1" si="13"/>
        <v/>
      </c>
      <c r="M109" s="60" t="str">
        <f t="shared" ca="1" si="13"/>
        <v/>
      </c>
      <c r="N109" s="85">
        <f t="shared" ca="1" si="14"/>
        <v>0</v>
      </c>
      <c r="O109" s="20"/>
    </row>
    <row r="110" spans="1:15" x14ac:dyDescent="0.2">
      <c r="A110" s="74">
        <v>86</v>
      </c>
      <c r="B110" s="49"/>
      <c r="C110" s="50"/>
      <c r="D110" s="51"/>
      <c r="E110" s="50"/>
      <c r="F110" s="60" t="str">
        <f t="shared" ca="1" si="15"/>
        <v/>
      </c>
      <c r="G110" s="60" t="str">
        <f t="shared" ca="1" si="13"/>
        <v/>
      </c>
      <c r="H110" s="60" t="str">
        <f t="shared" ca="1" si="13"/>
        <v/>
      </c>
      <c r="I110" s="60" t="str">
        <f t="shared" ca="1" si="13"/>
        <v/>
      </c>
      <c r="J110" s="60" t="str">
        <f t="shared" ca="1" si="13"/>
        <v/>
      </c>
      <c r="K110" s="60" t="str">
        <f t="shared" ca="1" si="13"/>
        <v/>
      </c>
      <c r="L110" s="60" t="str">
        <f t="shared" ca="1" si="13"/>
        <v/>
      </c>
      <c r="M110" s="60" t="str">
        <f t="shared" ca="1" si="13"/>
        <v/>
      </c>
      <c r="N110" s="85">
        <f t="shared" ca="1" si="14"/>
        <v>0</v>
      </c>
      <c r="O110" s="20"/>
    </row>
    <row r="111" spans="1:15" x14ac:dyDescent="0.2">
      <c r="A111" s="74">
        <v>87</v>
      </c>
      <c r="B111" s="49"/>
      <c r="C111" s="50"/>
      <c r="D111" s="51"/>
      <c r="E111" s="50"/>
      <c r="F111" s="60" t="str">
        <f t="shared" ca="1" si="15"/>
        <v/>
      </c>
      <c r="G111" s="60" t="str">
        <f t="shared" ca="1" si="13"/>
        <v/>
      </c>
      <c r="H111" s="60" t="str">
        <f t="shared" ca="1" si="13"/>
        <v/>
      </c>
      <c r="I111" s="60" t="str">
        <f t="shared" ca="1" si="13"/>
        <v/>
      </c>
      <c r="J111" s="60" t="str">
        <f t="shared" ca="1" si="13"/>
        <v/>
      </c>
      <c r="K111" s="60" t="str">
        <f t="shared" ca="1" si="13"/>
        <v/>
      </c>
      <c r="L111" s="60" t="str">
        <f t="shared" ca="1" si="13"/>
        <v/>
      </c>
      <c r="M111" s="60" t="str">
        <f t="shared" ca="1" si="13"/>
        <v/>
      </c>
      <c r="N111" s="85">
        <f t="shared" ca="1" si="14"/>
        <v>0</v>
      </c>
      <c r="O111" s="20"/>
    </row>
    <row r="112" spans="1:15" x14ac:dyDescent="0.2">
      <c r="A112" s="74">
        <v>88</v>
      </c>
      <c r="B112" s="49"/>
      <c r="C112" s="50"/>
      <c r="D112" s="51"/>
      <c r="E112" s="50"/>
      <c r="F112" s="60" t="str">
        <f t="shared" ca="1" si="15"/>
        <v/>
      </c>
      <c r="G112" s="60" t="str">
        <f t="shared" ca="1" si="13"/>
        <v/>
      </c>
      <c r="H112" s="60" t="str">
        <f t="shared" ca="1" si="13"/>
        <v/>
      </c>
      <c r="I112" s="60" t="str">
        <f t="shared" ca="1" si="13"/>
        <v/>
      </c>
      <c r="J112" s="60" t="str">
        <f t="shared" ca="1" si="13"/>
        <v/>
      </c>
      <c r="K112" s="60" t="str">
        <f t="shared" ca="1" si="13"/>
        <v/>
      </c>
      <c r="L112" s="60" t="str">
        <f t="shared" ca="1" si="13"/>
        <v/>
      </c>
      <c r="M112" s="60" t="str">
        <f t="shared" ca="1" si="13"/>
        <v/>
      </c>
      <c r="N112" s="85">
        <f t="shared" ca="1" si="14"/>
        <v>0</v>
      </c>
      <c r="O112" s="20"/>
    </row>
    <row r="113" spans="1:15" x14ac:dyDescent="0.2">
      <c r="A113" s="74">
        <v>89</v>
      </c>
      <c r="B113" s="49"/>
      <c r="C113" s="50"/>
      <c r="D113" s="51"/>
      <c r="E113" s="50"/>
      <c r="F113" s="60" t="str">
        <f t="shared" ca="1" si="15"/>
        <v/>
      </c>
      <c r="G113" s="60" t="str">
        <f t="shared" ca="1" si="13"/>
        <v/>
      </c>
      <c r="H113" s="60" t="str">
        <f t="shared" ca="1" si="13"/>
        <v/>
      </c>
      <c r="I113" s="60" t="str">
        <f t="shared" ca="1" si="13"/>
        <v/>
      </c>
      <c r="J113" s="60" t="str">
        <f t="shared" ca="1" si="13"/>
        <v/>
      </c>
      <c r="K113" s="60" t="str">
        <f t="shared" ca="1" si="13"/>
        <v/>
      </c>
      <c r="L113" s="60" t="str">
        <f t="shared" ca="1" si="13"/>
        <v/>
      </c>
      <c r="M113" s="60" t="str">
        <f t="shared" ca="1" si="13"/>
        <v/>
      </c>
      <c r="N113" s="85">
        <f t="shared" ca="1" si="14"/>
        <v>0</v>
      </c>
      <c r="O113" s="20"/>
    </row>
    <row r="114" spans="1:15" x14ac:dyDescent="0.2">
      <c r="A114" s="74">
        <v>90</v>
      </c>
      <c r="B114" s="49"/>
      <c r="C114" s="50"/>
      <c r="D114" s="51"/>
      <c r="E114" s="50"/>
      <c r="F114" s="60" t="str">
        <f t="shared" ca="1" si="15"/>
        <v/>
      </c>
      <c r="G114" s="60" t="str">
        <f t="shared" ca="1" si="13"/>
        <v/>
      </c>
      <c r="H114" s="60" t="str">
        <f t="shared" ca="1" si="13"/>
        <v/>
      </c>
      <c r="I114" s="60" t="str">
        <f t="shared" ca="1" si="13"/>
        <v/>
      </c>
      <c r="J114" s="60" t="str">
        <f t="shared" ca="1" si="13"/>
        <v/>
      </c>
      <c r="K114" s="60" t="str">
        <f t="shared" ca="1" si="13"/>
        <v/>
      </c>
      <c r="L114" s="60" t="str">
        <f t="shared" ca="1" si="13"/>
        <v/>
      </c>
      <c r="M114" s="60" t="str">
        <f t="shared" ca="1" si="13"/>
        <v/>
      </c>
      <c r="N114" s="85">
        <f t="shared" ca="1" si="14"/>
        <v>0</v>
      </c>
      <c r="O114" s="20"/>
    </row>
    <row r="115" spans="1:15" x14ac:dyDescent="0.2">
      <c r="A115" s="74">
        <v>91</v>
      </c>
      <c r="B115" s="49"/>
      <c r="C115" s="50"/>
      <c r="D115" s="51"/>
      <c r="E115" s="50"/>
      <c r="F115" s="60" t="str">
        <f t="shared" ref="F115:M146" ca="1" si="16">IF(AND(F$24&lt;&gt;"",$D115&gt;=F$20,$D115&lt;=F$21),IF(OR(AND($E115="Ti",LEFT(F$24,1)="M"),AND($E115="Tu",LEFT(F$24,1)="K")),"X",""),"")</f>
        <v/>
      </c>
      <c r="G115" s="60" t="str">
        <f t="shared" ca="1" si="16"/>
        <v/>
      </c>
      <c r="H115" s="60" t="str">
        <f t="shared" ca="1" si="16"/>
        <v/>
      </c>
      <c r="I115" s="60" t="str">
        <f t="shared" ca="1" si="16"/>
        <v/>
      </c>
      <c r="J115" s="60" t="str">
        <f t="shared" ca="1" si="16"/>
        <v/>
      </c>
      <c r="K115" s="60" t="str">
        <f t="shared" ca="1" si="16"/>
        <v/>
      </c>
      <c r="L115" s="60" t="str">
        <f t="shared" ca="1" si="16"/>
        <v/>
      </c>
      <c r="M115" s="60" t="str">
        <f t="shared" ca="1" si="16"/>
        <v/>
      </c>
      <c r="N115" s="85">
        <f t="shared" ca="1" si="14"/>
        <v>0</v>
      </c>
      <c r="O115" s="20"/>
    </row>
    <row r="116" spans="1:15" x14ac:dyDescent="0.2">
      <c r="A116" s="74">
        <v>92</v>
      </c>
      <c r="B116" s="49"/>
      <c r="C116" s="50"/>
      <c r="D116" s="51"/>
      <c r="E116" s="50"/>
      <c r="F116" s="60" t="str">
        <f t="shared" ca="1" si="16"/>
        <v/>
      </c>
      <c r="G116" s="60" t="str">
        <f t="shared" ca="1" si="16"/>
        <v/>
      </c>
      <c r="H116" s="60" t="str">
        <f t="shared" ca="1" si="16"/>
        <v/>
      </c>
      <c r="I116" s="60" t="str">
        <f t="shared" ca="1" si="16"/>
        <v/>
      </c>
      <c r="J116" s="60" t="str">
        <f t="shared" ca="1" si="16"/>
        <v/>
      </c>
      <c r="K116" s="60" t="str">
        <f t="shared" ca="1" si="16"/>
        <v/>
      </c>
      <c r="L116" s="60" t="str">
        <f t="shared" ca="1" si="16"/>
        <v/>
      </c>
      <c r="M116" s="60" t="str">
        <f t="shared" ca="1" si="16"/>
        <v/>
      </c>
      <c r="N116" s="85">
        <f t="shared" ca="1" si="14"/>
        <v>0</v>
      </c>
      <c r="O116" s="20"/>
    </row>
    <row r="117" spans="1:15" x14ac:dyDescent="0.2">
      <c r="A117" s="74">
        <v>93</v>
      </c>
      <c r="B117" s="49"/>
      <c r="C117" s="50"/>
      <c r="D117" s="51"/>
      <c r="E117" s="50"/>
      <c r="F117" s="60" t="str">
        <f t="shared" ca="1" si="16"/>
        <v/>
      </c>
      <c r="G117" s="60" t="str">
        <f t="shared" ca="1" si="16"/>
        <v/>
      </c>
      <c r="H117" s="60" t="str">
        <f t="shared" ca="1" si="16"/>
        <v/>
      </c>
      <c r="I117" s="60" t="str">
        <f t="shared" ca="1" si="16"/>
        <v/>
      </c>
      <c r="J117" s="60" t="str">
        <f t="shared" ca="1" si="16"/>
        <v/>
      </c>
      <c r="K117" s="60" t="str">
        <f t="shared" ca="1" si="16"/>
        <v/>
      </c>
      <c r="L117" s="60" t="str">
        <f t="shared" ca="1" si="16"/>
        <v/>
      </c>
      <c r="M117" s="60" t="str">
        <f t="shared" ca="1" si="16"/>
        <v/>
      </c>
      <c r="N117" s="85">
        <f t="shared" ca="1" si="14"/>
        <v>0</v>
      </c>
      <c r="O117" s="20"/>
    </row>
    <row r="118" spans="1:15" x14ac:dyDescent="0.2">
      <c r="A118" s="74">
        <v>94</v>
      </c>
      <c r="B118" s="49"/>
      <c r="C118" s="50"/>
      <c r="D118" s="51"/>
      <c r="E118" s="50"/>
      <c r="F118" s="60" t="str">
        <f t="shared" ca="1" si="16"/>
        <v/>
      </c>
      <c r="G118" s="60" t="str">
        <f t="shared" ca="1" si="16"/>
        <v/>
      </c>
      <c r="H118" s="60" t="str">
        <f t="shared" ca="1" si="16"/>
        <v/>
      </c>
      <c r="I118" s="60" t="str">
        <f t="shared" ca="1" si="16"/>
        <v/>
      </c>
      <c r="J118" s="60" t="str">
        <f t="shared" ca="1" si="16"/>
        <v/>
      </c>
      <c r="K118" s="60" t="str">
        <f t="shared" ca="1" si="16"/>
        <v/>
      </c>
      <c r="L118" s="60" t="str">
        <f t="shared" ca="1" si="16"/>
        <v/>
      </c>
      <c r="M118" s="60" t="str">
        <f t="shared" ca="1" si="16"/>
        <v/>
      </c>
      <c r="N118" s="85">
        <f t="shared" ca="1" si="14"/>
        <v>0</v>
      </c>
      <c r="O118" s="20"/>
    </row>
    <row r="119" spans="1:15" x14ac:dyDescent="0.2">
      <c r="A119" s="74">
        <v>95</v>
      </c>
      <c r="B119" s="49"/>
      <c r="C119" s="50"/>
      <c r="D119" s="51"/>
      <c r="E119" s="50"/>
      <c r="F119" s="60" t="str">
        <f t="shared" ca="1" si="16"/>
        <v/>
      </c>
      <c r="G119" s="60" t="str">
        <f t="shared" ca="1" si="16"/>
        <v/>
      </c>
      <c r="H119" s="60" t="str">
        <f t="shared" ca="1" si="16"/>
        <v/>
      </c>
      <c r="I119" s="60" t="str">
        <f t="shared" ca="1" si="16"/>
        <v/>
      </c>
      <c r="J119" s="60" t="str">
        <f t="shared" ca="1" si="16"/>
        <v/>
      </c>
      <c r="K119" s="60" t="str">
        <f t="shared" ca="1" si="16"/>
        <v/>
      </c>
      <c r="L119" s="60" t="str">
        <f t="shared" ca="1" si="16"/>
        <v/>
      </c>
      <c r="M119" s="60" t="str">
        <f t="shared" ca="1" si="16"/>
        <v/>
      </c>
      <c r="N119" s="85">
        <f t="shared" ca="1" si="14"/>
        <v>0</v>
      </c>
      <c r="O119" s="20"/>
    </row>
    <row r="120" spans="1:15" x14ac:dyDescent="0.2">
      <c r="A120" s="74">
        <v>96</v>
      </c>
      <c r="B120" s="49"/>
      <c r="C120" s="50"/>
      <c r="D120" s="51"/>
      <c r="E120" s="50"/>
      <c r="F120" s="60" t="str">
        <f t="shared" ca="1" si="16"/>
        <v/>
      </c>
      <c r="G120" s="60" t="str">
        <f t="shared" ca="1" si="16"/>
        <v/>
      </c>
      <c r="H120" s="60" t="str">
        <f t="shared" ca="1" si="16"/>
        <v/>
      </c>
      <c r="I120" s="60" t="str">
        <f t="shared" ca="1" si="16"/>
        <v/>
      </c>
      <c r="J120" s="60" t="str">
        <f t="shared" ca="1" si="16"/>
        <v/>
      </c>
      <c r="K120" s="60" t="str">
        <f t="shared" ca="1" si="16"/>
        <v/>
      </c>
      <c r="L120" s="60" t="str">
        <f t="shared" ca="1" si="16"/>
        <v/>
      </c>
      <c r="M120" s="60" t="str">
        <f t="shared" ca="1" si="16"/>
        <v/>
      </c>
      <c r="N120" s="85">
        <f t="shared" ca="1" si="14"/>
        <v>0</v>
      </c>
      <c r="O120" s="20"/>
    </row>
    <row r="121" spans="1:15" x14ac:dyDescent="0.2">
      <c r="A121" s="74">
        <v>97</v>
      </c>
      <c r="B121" s="49"/>
      <c r="C121" s="50"/>
      <c r="D121" s="51"/>
      <c r="E121" s="50"/>
      <c r="F121" s="60" t="str">
        <f t="shared" ca="1" si="16"/>
        <v/>
      </c>
      <c r="G121" s="60" t="str">
        <f t="shared" ca="1" si="16"/>
        <v/>
      </c>
      <c r="H121" s="60" t="str">
        <f t="shared" ca="1" si="16"/>
        <v/>
      </c>
      <c r="I121" s="60" t="str">
        <f t="shared" ca="1" si="16"/>
        <v/>
      </c>
      <c r="J121" s="60" t="str">
        <f t="shared" ca="1" si="16"/>
        <v/>
      </c>
      <c r="K121" s="60" t="str">
        <f t="shared" ca="1" si="16"/>
        <v/>
      </c>
      <c r="L121" s="60" t="str">
        <f t="shared" ca="1" si="16"/>
        <v/>
      </c>
      <c r="M121" s="60" t="str">
        <f t="shared" ca="1" si="16"/>
        <v/>
      </c>
      <c r="N121" s="85">
        <f t="shared" ca="1" si="14"/>
        <v>0</v>
      </c>
      <c r="O121" s="20"/>
    </row>
    <row r="122" spans="1:15" x14ac:dyDescent="0.2">
      <c r="A122" s="74">
        <v>98</v>
      </c>
      <c r="B122" s="49"/>
      <c r="C122" s="50"/>
      <c r="D122" s="51"/>
      <c r="E122" s="50"/>
      <c r="F122" s="60" t="str">
        <f t="shared" ca="1" si="16"/>
        <v/>
      </c>
      <c r="G122" s="60" t="str">
        <f t="shared" ca="1" si="16"/>
        <v/>
      </c>
      <c r="H122" s="60" t="str">
        <f t="shared" ca="1" si="16"/>
        <v/>
      </c>
      <c r="I122" s="60" t="str">
        <f t="shared" ca="1" si="16"/>
        <v/>
      </c>
      <c r="J122" s="60" t="str">
        <f t="shared" ca="1" si="16"/>
        <v/>
      </c>
      <c r="K122" s="60" t="str">
        <f t="shared" ca="1" si="16"/>
        <v/>
      </c>
      <c r="L122" s="60" t="str">
        <f t="shared" ca="1" si="16"/>
        <v/>
      </c>
      <c r="M122" s="60" t="str">
        <f t="shared" ca="1" si="16"/>
        <v/>
      </c>
      <c r="N122" s="85">
        <f t="shared" ca="1" si="14"/>
        <v>0</v>
      </c>
      <c r="O122" s="20"/>
    </row>
    <row r="123" spans="1:15" x14ac:dyDescent="0.2">
      <c r="A123" s="74">
        <v>99</v>
      </c>
      <c r="B123" s="49"/>
      <c r="C123" s="50"/>
      <c r="D123" s="51"/>
      <c r="E123" s="50"/>
      <c r="F123" s="60" t="str">
        <f t="shared" ca="1" si="16"/>
        <v/>
      </c>
      <c r="G123" s="60" t="str">
        <f t="shared" ca="1" si="16"/>
        <v/>
      </c>
      <c r="H123" s="60" t="str">
        <f t="shared" ca="1" si="16"/>
        <v/>
      </c>
      <c r="I123" s="60" t="str">
        <f t="shared" ca="1" si="16"/>
        <v/>
      </c>
      <c r="J123" s="60" t="str">
        <f t="shared" ca="1" si="16"/>
        <v/>
      </c>
      <c r="K123" s="60" t="str">
        <f t="shared" ca="1" si="16"/>
        <v/>
      </c>
      <c r="L123" s="60" t="str">
        <f t="shared" ca="1" si="16"/>
        <v/>
      </c>
      <c r="M123" s="60" t="str">
        <f t="shared" ca="1" si="16"/>
        <v/>
      </c>
      <c r="N123" s="85">
        <f t="shared" ca="1" si="14"/>
        <v>0</v>
      </c>
      <c r="O123" s="20"/>
    </row>
    <row r="124" spans="1:15" x14ac:dyDescent="0.2">
      <c r="A124" s="74">
        <v>100</v>
      </c>
      <c r="B124" s="49"/>
      <c r="C124" s="50"/>
      <c r="D124" s="51"/>
      <c r="E124" s="50"/>
      <c r="F124" s="60" t="str">
        <f t="shared" ca="1" si="16"/>
        <v/>
      </c>
      <c r="G124" s="60" t="str">
        <f t="shared" ca="1" si="16"/>
        <v/>
      </c>
      <c r="H124" s="60" t="str">
        <f t="shared" ca="1" si="16"/>
        <v/>
      </c>
      <c r="I124" s="60" t="str">
        <f t="shared" ca="1" si="16"/>
        <v/>
      </c>
      <c r="J124" s="60" t="str">
        <f t="shared" ca="1" si="16"/>
        <v/>
      </c>
      <c r="K124" s="60" t="str">
        <f t="shared" ca="1" si="16"/>
        <v/>
      </c>
      <c r="L124" s="60" t="str">
        <f t="shared" ca="1" si="16"/>
        <v/>
      </c>
      <c r="M124" s="60" t="str">
        <f t="shared" ca="1" si="16"/>
        <v/>
      </c>
      <c r="N124" s="85">
        <f t="shared" ca="1" si="14"/>
        <v>0</v>
      </c>
      <c r="O124" s="20"/>
    </row>
    <row r="125" spans="1:15" x14ac:dyDescent="0.2">
      <c r="A125" s="74">
        <v>101</v>
      </c>
      <c r="B125" s="49"/>
      <c r="C125" s="50"/>
      <c r="D125" s="51"/>
      <c r="E125" s="50"/>
      <c r="F125" s="60" t="str">
        <f t="shared" ca="1" si="16"/>
        <v/>
      </c>
      <c r="G125" s="60" t="str">
        <f t="shared" ca="1" si="16"/>
        <v/>
      </c>
      <c r="H125" s="60" t="str">
        <f t="shared" ca="1" si="16"/>
        <v/>
      </c>
      <c r="I125" s="60" t="str">
        <f t="shared" ca="1" si="16"/>
        <v/>
      </c>
      <c r="J125" s="60" t="str">
        <f t="shared" ca="1" si="16"/>
        <v/>
      </c>
      <c r="K125" s="60" t="str">
        <f t="shared" ca="1" si="16"/>
        <v/>
      </c>
      <c r="L125" s="60" t="str">
        <f t="shared" ca="1" si="16"/>
        <v/>
      </c>
      <c r="M125" s="60" t="str">
        <f t="shared" ca="1" si="16"/>
        <v/>
      </c>
      <c r="N125" s="85">
        <f t="shared" ca="1" si="14"/>
        <v>0</v>
      </c>
      <c r="O125" s="20"/>
    </row>
    <row r="126" spans="1:15" x14ac:dyDescent="0.2">
      <c r="A126" s="74">
        <v>102</v>
      </c>
      <c r="B126" s="49"/>
      <c r="C126" s="50"/>
      <c r="D126" s="51"/>
      <c r="E126" s="50"/>
      <c r="F126" s="60" t="str">
        <f t="shared" ca="1" si="16"/>
        <v/>
      </c>
      <c r="G126" s="60" t="str">
        <f t="shared" ca="1" si="16"/>
        <v/>
      </c>
      <c r="H126" s="60" t="str">
        <f t="shared" ca="1" si="16"/>
        <v/>
      </c>
      <c r="I126" s="60" t="str">
        <f t="shared" ca="1" si="16"/>
        <v/>
      </c>
      <c r="J126" s="60" t="str">
        <f t="shared" ca="1" si="16"/>
        <v/>
      </c>
      <c r="K126" s="60" t="str">
        <f t="shared" ca="1" si="16"/>
        <v/>
      </c>
      <c r="L126" s="60" t="str">
        <f t="shared" ca="1" si="16"/>
        <v/>
      </c>
      <c r="M126" s="60" t="str">
        <f t="shared" ca="1" si="16"/>
        <v/>
      </c>
      <c r="N126" s="85">
        <f t="shared" ca="1" si="14"/>
        <v>0</v>
      </c>
      <c r="O126" s="20"/>
    </row>
    <row r="127" spans="1:15" x14ac:dyDescent="0.2">
      <c r="A127" s="74">
        <v>103</v>
      </c>
      <c r="B127" s="49"/>
      <c r="C127" s="50"/>
      <c r="D127" s="51"/>
      <c r="E127" s="50"/>
      <c r="F127" s="60" t="str">
        <f t="shared" ca="1" si="16"/>
        <v/>
      </c>
      <c r="G127" s="60" t="str">
        <f t="shared" ca="1" si="16"/>
        <v/>
      </c>
      <c r="H127" s="60" t="str">
        <f t="shared" ca="1" si="16"/>
        <v/>
      </c>
      <c r="I127" s="60" t="str">
        <f t="shared" ca="1" si="16"/>
        <v/>
      </c>
      <c r="J127" s="60" t="str">
        <f t="shared" ca="1" si="16"/>
        <v/>
      </c>
      <c r="K127" s="60" t="str">
        <f t="shared" ca="1" si="16"/>
        <v/>
      </c>
      <c r="L127" s="60" t="str">
        <f t="shared" ca="1" si="16"/>
        <v/>
      </c>
      <c r="M127" s="60" t="str">
        <f t="shared" ca="1" si="16"/>
        <v/>
      </c>
      <c r="N127" s="85">
        <f t="shared" ca="1" si="14"/>
        <v>0</v>
      </c>
      <c r="O127" s="20"/>
    </row>
    <row r="128" spans="1:15" x14ac:dyDescent="0.2">
      <c r="A128" s="74">
        <v>104</v>
      </c>
      <c r="B128" s="49"/>
      <c r="C128" s="50"/>
      <c r="D128" s="51"/>
      <c r="E128" s="50"/>
      <c r="F128" s="60" t="str">
        <f t="shared" ca="1" si="16"/>
        <v/>
      </c>
      <c r="G128" s="60" t="str">
        <f t="shared" ca="1" si="16"/>
        <v/>
      </c>
      <c r="H128" s="60" t="str">
        <f t="shared" ca="1" si="16"/>
        <v/>
      </c>
      <c r="I128" s="60" t="str">
        <f t="shared" ca="1" si="16"/>
        <v/>
      </c>
      <c r="J128" s="60" t="str">
        <f t="shared" ca="1" si="16"/>
        <v/>
      </c>
      <c r="K128" s="60" t="str">
        <f t="shared" ca="1" si="16"/>
        <v/>
      </c>
      <c r="L128" s="60" t="str">
        <f t="shared" ca="1" si="16"/>
        <v/>
      </c>
      <c r="M128" s="60" t="str">
        <f t="shared" ca="1" si="16"/>
        <v/>
      </c>
      <c r="N128" s="85">
        <f t="shared" ca="1" si="14"/>
        <v>0</v>
      </c>
      <c r="O128" s="20"/>
    </row>
    <row r="129" spans="1:15" x14ac:dyDescent="0.2">
      <c r="A129" s="74">
        <v>105</v>
      </c>
      <c r="B129" s="49"/>
      <c r="C129" s="50"/>
      <c r="D129" s="51"/>
      <c r="E129" s="50"/>
      <c r="F129" s="60" t="str">
        <f t="shared" ca="1" si="16"/>
        <v/>
      </c>
      <c r="G129" s="60" t="str">
        <f t="shared" ca="1" si="16"/>
        <v/>
      </c>
      <c r="H129" s="60" t="str">
        <f t="shared" ca="1" si="16"/>
        <v/>
      </c>
      <c r="I129" s="60" t="str">
        <f t="shared" ca="1" si="16"/>
        <v/>
      </c>
      <c r="J129" s="60" t="str">
        <f t="shared" ca="1" si="16"/>
        <v/>
      </c>
      <c r="K129" s="60" t="str">
        <f t="shared" ca="1" si="16"/>
        <v/>
      </c>
      <c r="L129" s="60" t="str">
        <f t="shared" ca="1" si="16"/>
        <v/>
      </c>
      <c r="M129" s="60" t="str">
        <f t="shared" ca="1" si="16"/>
        <v/>
      </c>
      <c r="N129" s="85">
        <f t="shared" ca="1" si="14"/>
        <v>0</v>
      </c>
      <c r="O129" s="20"/>
    </row>
    <row r="130" spans="1:15" x14ac:dyDescent="0.2">
      <c r="A130" s="74">
        <v>106</v>
      </c>
      <c r="B130" s="49"/>
      <c r="C130" s="50"/>
      <c r="D130" s="51"/>
      <c r="E130" s="50"/>
      <c r="F130" s="60" t="str">
        <f t="shared" ca="1" si="16"/>
        <v/>
      </c>
      <c r="G130" s="60" t="str">
        <f t="shared" ca="1" si="16"/>
        <v/>
      </c>
      <c r="H130" s="60" t="str">
        <f t="shared" ca="1" si="16"/>
        <v/>
      </c>
      <c r="I130" s="60" t="str">
        <f t="shared" ca="1" si="16"/>
        <v/>
      </c>
      <c r="J130" s="60" t="str">
        <f t="shared" ca="1" si="16"/>
        <v/>
      </c>
      <c r="K130" s="60" t="str">
        <f t="shared" ca="1" si="16"/>
        <v/>
      </c>
      <c r="L130" s="60" t="str">
        <f t="shared" ca="1" si="16"/>
        <v/>
      </c>
      <c r="M130" s="60" t="str">
        <f t="shared" ca="1" si="16"/>
        <v/>
      </c>
      <c r="N130" s="85">
        <f t="shared" ca="1" si="14"/>
        <v>0</v>
      </c>
      <c r="O130" s="20"/>
    </row>
    <row r="131" spans="1:15" x14ac:dyDescent="0.2">
      <c r="A131" s="74">
        <v>107</v>
      </c>
      <c r="B131" s="49"/>
      <c r="C131" s="50"/>
      <c r="D131" s="51"/>
      <c r="E131" s="50"/>
      <c r="F131" s="60" t="str">
        <f t="shared" ca="1" si="16"/>
        <v/>
      </c>
      <c r="G131" s="60" t="str">
        <f t="shared" ca="1" si="16"/>
        <v/>
      </c>
      <c r="H131" s="60" t="str">
        <f t="shared" ca="1" si="16"/>
        <v/>
      </c>
      <c r="I131" s="60" t="str">
        <f t="shared" ca="1" si="16"/>
        <v/>
      </c>
      <c r="J131" s="60" t="str">
        <f t="shared" ca="1" si="16"/>
        <v/>
      </c>
      <c r="K131" s="60" t="str">
        <f t="shared" ca="1" si="16"/>
        <v/>
      </c>
      <c r="L131" s="60" t="str">
        <f t="shared" ca="1" si="16"/>
        <v/>
      </c>
      <c r="M131" s="60" t="str">
        <f t="shared" ca="1" si="16"/>
        <v/>
      </c>
      <c r="N131" s="85">
        <f t="shared" ca="1" si="14"/>
        <v>0</v>
      </c>
      <c r="O131" s="20"/>
    </row>
    <row r="132" spans="1:15" x14ac:dyDescent="0.2">
      <c r="A132" s="74">
        <v>108</v>
      </c>
      <c r="B132" s="49"/>
      <c r="C132" s="50"/>
      <c r="D132" s="51"/>
      <c r="E132" s="50"/>
      <c r="F132" s="60" t="str">
        <f t="shared" ca="1" si="16"/>
        <v/>
      </c>
      <c r="G132" s="60" t="str">
        <f t="shared" ca="1" si="16"/>
        <v/>
      </c>
      <c r="H132" s="60" t="str">
        <f t="shared" ca="1" si="16"/>
        <v/>
      </c>
      <c r="I132" s="60" t="str">
        <f t="shared" ca="1" si="16"/>
        <v/>
      </c>
      <c r="J132" s="60" t="str">
        <f t="shared" ca="1" si="16"/>
        <v/>
      </c>
      <c r="K132" s="60" t="str">
        <f t="shared" ca="1" si="16"/>
        <v/>
      </c>
      <c r="L132" s="60" t="str">
        <f t="shared" ca="1" si="16"/>
        <v/>
      </c>
      <c r="M132" s="60" t="str">
        <f t="shared" ca="1" si="16"/>
        <v/>
      </c>
      <c r="N132" s="85">
        <f t="shared" ca="1" si="14"/>
        <v>0</v>
      </c>
      <c r="O132" s="20"/>
    </row>
    <row r="133" spans="1:15" x14ac:dyDescent="0.2">
      <c r="A133" s="74">
        <v>109</v>
      </c>
      <c r="B133" s="49"/>
      <c r="C133" s="50"/>
      <c r="D133" s="51"/>
      <c r="E133" s="50"/>
      <c r="F133" s="60" t="str">
        <f t="shared" ca="1" si="16"/>
        <v/>
      </c>
      <c r="G133" s="60" t="str">
        <f t="shared" ca="1" si="16"/>
        <v/>
      </c>
      <c r="H133" s="60" t="str">
        <f t="shared" ca="1" si="16"/>
        <v/>
      </c>
      <c r="I133" s="60" t="str">
        <f t="shared" ca="1" si="16"/>
        <v/>
      </c>
      <c r="J133" s="60" t="str">
        <f t="shared" ca="1" si="16"/>
        <v/>
      </c>
      <c r="K133" s="60" t="str">
        <f t="shared" ca="1" si="16"/>
        <v/>
      </c>
      <c r="L133" s="60" t="str">
        <f t="shared" ca="1" si="16"/>
        <v/>
      </c>
      <c r="M133" s="60" t="str">
        <f t="shared" ca="1" si="16"/>
        <v/>
      </c>
      <c r="N133" s="85">
        <f t="shared" ca="1" si="14"/>
        <v>0</v>
      </c>
      <c r="O133" s="20"/>
    </row>
    <row r="134" spans="1:15" x14ac:dyDescent="0.2">
      <c r="A134" s="74">
        <v>110</v>
      </c>
      <c r="B134" s="49"/>
      <c r="C134" s="50"/>
      <c r="D134" s="51"/>
      <c r="E134" s="50"/>
      <c r="F134" s="60" t="str">
        <f t="shared" ca="1" si="16"/>
        <v/>
      </c>
      <c r="G134" s="60" t="str">
        <f t="shared" ca="1" si="16"/>
        <v/>
      </c>
      <c r="H134" s="60" t="str">
        <f t="shared" ca="1" si="16"/>
        <v/>
      </c>
      <c r="I134" s="60" t="str">
        <f t="shared" ca="1" si="16"/>
        <v/>
      </c>
      <c r="J134" s="60" t="str">
        <f t="shared" ca="1" si="16"/>
        <v/>
      </c>
      <c r="K134" s="60" t="str">
        <f t="shared" ca="1" si="16"/>
        <v/>
      </c>
      <c r="L134" s="60" t="str">
        <f t="shared" ca="1" si="16"/>
        <v/>
      </c>
      <c r="M134" s="60" t="str">
        <f t="shared" ca="1" si="16"/>
        <v/>
      </c>
      <c r="N134" s="85">
        <f t="shared" ca="1" si="14"/>
        <v>0</v>
      </c>
      <c r="O134" s="20"/>
    </row>
    <row r="135" spans="1:15" x14ac:dyDescent="0.2">
      <c r="A135" s="74">
        <v>111</v>
      </c>
      <c r="B135" s="49"/>
      <c r="C135" s="50"/>
      <c r="D135" s="51"/>
      <c r="E135" s="50"/>
      <c r="F135" s="60" t="str">
        <f t="shared" ca="1" si="16"/>
        <v/>
      </c>
      <c r="G135" s="60" t="str">
        <f t="shared" ca="1" si="16"/>
        <v/>
      </c>
      <c r="H135" s="60" t="str">
        <f t="shared" ca="1" si="16"/>
        <v/>
      </c>
      <c r="I135" s="60" t="str">
        <f t="shared" ca="1" si="16"/>
        <v/>
      </c>
      <c r="J135" s="60" t="str">
        <f t="shared" ca="1" si="16"/>
        <v/>
      </c>
      <c r="K135" s="60" t="str">
        <f t="shared" ca="1" si="16"/>
        <v/>
      </c>
      <c r="L135" s="60" t="str">
        <f t="shared" ca="1" si="16"/>
        <v/>
      </c>
      <c r="M135" s="60" t="str">
        <f t="shared" ca="1" si="16"/>
        <v/>
      </c>
      <c r="N135" s="85">
        <f t="shared" ca="1" si="14"/>
        <v>0</v>
      </c>
      <c r="O135" s="20"/>
    </row>
    <row r="136" spans="1:15" x14ac:dyDescent="0.2">
      <c r="A136" s="74">
        <v>112</v>
      </c>
      <c r="B136" s="49"/>
      <c r="C136" s="50"/>
      <c r="D136" s="51"/>
      <c r="E136" s="50"/>
      <c r="F136" s="60" t="str">
        <f t="shared" ca="1" si="16"/>
        <v/>
      </c>
      <c r="G136" s="60" t="str">
        <f t="shared" ca="1" si="16"/>
        <v/>
      </c>
      <c r="H136" s="60" t="str">
        <f t="shared" ca="1" si="16"/>
        <v/>
      </c>
      <c r="I136" s="60" t="str">
        <f t="shared" ca="1" si="16"/>
        <v/>
      </c>
      <c r="J136" s="60" t="str">
        <f t="shared" ca="1" si="16"/>
        <v/>
      </c>
      <c r="K136" s="60" t="str">
        <f t="shared" ca="1" si="16"/>
        <v/>
      </c>
      <c r="L136" s="60" t="str">
        <f t="shared" ca="1" si="16"/>
        <v/>
      </c>
      <c r="M136" s="60" t="str">
        <f t="shared" ca="1" si="16"/>
        <v/>
      </c>
      <c r="N136" s="85">
        <f t="shared" ca="1" si="14"/>
        <v>0</v>
      </c>
      <c r="O136" s="20"/>
    </row>
    <row r="137" spans="1:15" x14ac:dyDescent="0.2">
      <c r="A137" s="74">
        <v>113</v>
      </c>
      <c r="B137" s="49"/>
      <c r="C137" s="50"/>
      <c r="D137" s="51"/>
      <c r="E137" s="50"/>
      <c r="F137" s="60" t="str">
        <f t="shared" ca="1" si="16"/>
        <v/>
      </c>
      <c r="G137" s="60" t="str">
        <f t="shared" ca="1" si="16"/>
        <v/>
      </c>
      <c r="H137" s="60" t="str">
        <f t="shared" ca="1" si="16"/>
        <v/>
      </c>
      <c r="I137" s="60" t="str">
        <f t="shared" ca="1" si="16"/>
        <v/>
      </c>
      <c r="J137" s="60" t="str">
        <f t="shared" ca="1" si="16"/>
        <v/>
      </c>
      <c r="K137" s="60" t="str">
        <f t="shared" ca="1" si="16"/>
        <v/>
      </c>
      <c r="L137" s="60" t="str">
        <f t="shared" ca="1" si="16"/>
        <v/>
      </c>
      <c r="M137" s="60" t="str">
        <f t="shared" ca="1" si="16"/>
        <v/>
      </c>
      <c r="N137" s="85">
        <f t="shared" ca="1" si="14"/>
        <v>0</v>
      </c>
      <c r="O137" s="20"/>
    </row>
    <row r="138" spans="1:15" x14ac:dyDescent="0.2">
      <c r="A138" s="74">
        <v>114</v>
      </c>
      <c r="B138" s="49"/>
      <c r="C138" s="50"/>
      <c r="D138" s="51"/>
      <c r="E138" s="50"/>
      <c r="F138" s="60" t="str">
        <f t="shared" ca="1" si="16"/>
        <v/>
      </c>
      <c r="G138" s="60" t="str">
        <f t="shared" ca="1" si="16"/>
        <v/>
      </c>
      <c r="H138" s="60" t="str">
        <f t="shared" ca="1" si="16"/>
        <v/>
      </c>
      <c r="I138" s="60" t="str">
        <f t="shared" ca="1" si="16"/>
        <v/>
      </c>
      <c r="J138" s="60" t="str">
        <f t="shared" ca="1" si="16"/>
        <v/>
      </c>
      <c r="K138" s="60" t="str">
        <f t="shared" ca="1" si="16"/>
        <v/>
      </c>
      <c r="L138" s="60" t="str">
        <f t="shared" ca="1" si="16"/>
        <v/>
      </c>
      <c r="M138" s="60" t="str">
        <f t="shared" ca="1" si="16"/>
        <v/>
      </c>
      <c r="N138" s="85">
        <f t="shared" ca="1" si="14"/>
        <v>0</v>
      </c>
      <c r="O138" s="20"/>
    </row>
    <row r="139" spans="1:15" x14ac:dyDescent="0.2">
      <c r="A139" s="74">
        <v>115</v>
      </c>
      <c r="B139" s="49"/>
      <c r="C139" s="50"/>
      <c r="D139" s="51"/>
      <c r="E139" s="50"/>
      <c r="F139" s="60" t="str">
        <f t="shared" ca="1" si="16"/>
        <v/>
      </c>
      <c r="G139" s="60" t="str">
        <f t="shared" ca="1" si="16"/>
        <v/>
      </c>
      <c r="H139" s="60" t="str">
        <f t="shared" ca="1" si="16"/>
        <v/>
      </c>
      <c r="I139" s="60" t="str">
        <f t="shared" ca="1" si="16"/>
        <v/>
      </c>
      <c r="J139" s="60" t="str">
        <f t="shared" ca="1" si="16"/>
        <v/>
      </c>
      <c r="K139" s="60" t="str">
        <f t="shared" ca="1" si="16"/>
        <v/>
      </c>
      <c r="L139" s="60" t="str">
        <f t="shared" ca="1" si="16"/>
        <v/>
      </c>
      <c r="M139" s="60" t="str">
        <f t="shared" ca="1" si="16"/>
        <v/>
      </c>
      <c r="N139" s="85">
        <f t="shared" ca="1" si="14"/>
        <v>0</v>
      </c>
      <c r="O139" s="20"/>
    </row>
    <row r="140" spans="1:15" x14ac:dyDescent="0.2">
      <c r="A140" s="74">
        <v>116</v>
      </c>
      <c r="B140" s="49"/>
      <c r="C140" s="50"/>
      <c r="D140" s="51"/>
      <c r="E140" s="50"/>
      <c r="F140" s="60" t="str">
        <f t="shared" ca="1" si="16"/>
        <v/>
      </c>
      <c r="G140" s="60" t="str">
        <f t="shared" ca="1" si="16"/>
        <v/>
      </c>
      <c r="H140" s="60" t="str">
        <f t="shared" ca="1" si="16"/>
        <v/>
      </c>
      <c r="I140" s="60" t="str">
        <f t="shared" ca="1" si="16"/>
        <v/>
      </c>
      <c r="J140" s="60" t="str">
        <f t="shared" ca="1" si="16"/>
        <v/>
      </c>
      <c r="K140" s="60" t="str">
        <f t="shared" ca="1" si="16"/>
        <v/>
      </c>
      <c r="L140" s="60" t="str">
        <f t="shared" ca="1" si="16"/>
        <v/>
      </c>
      <c r="M140" s="60" t="str">
        <f t="shared" ca="1" si="16"/>
        <v/>
      </c>
      <c r="N140" s="85">
        <f t="shared" ca="1" si="14"/>
        <v>0</v>
      </c>
      <c r="O140" s="20"/>
    </row>
    <row r="141" spans="1:15" x14ac:dyDescent="0.2">
      <c r="A141" s="74">
        <v>117</v>
      </c>
      <c r="B141" s="49"/>
      <c r="C141" s="50"/>
      <c r="D141" s="51"/>
      <c r="E141" s="50"/>
      <c r="F141" s="60" t="str">
        <f t="shared" ca="1" si="16"/>
        <v/>
      </c>
      <c r="G141" s="60" t="str">
        <f t="shared" ca="1" si="16"/>
        <v/>
      </c>
      <c r="H141" s="60" t="str">
        <f t="shared" ca="1" si="16"/>
        <v/>
      </c>
      <c r="I141" s="60" t="str">
        <f t="shared" ca="1" si="16"/>
        <v/>
      </c>
      <c r="J141" s="60" t="str">
        <f t="shared" ca="1" si="16"/>
        <v/>
      </c>
      <c r="K141" s="60" t="str">
        <f t="shared" ca="1" si="16"/>
        <v/>
      </c>
      <c r="L141" s="60" t="str">
        <f t="shared" ca="1" si="16"/>
        <v/>
      </c>
      <c r="M141" s="60" t="str">
        <f t="shared" ca="1" si="16"/>
        <v/>
      </c>
      <c r="N141" s="85">
        <f t="shared" ca="1" si="14"/>
        <v>0</v>
      </c>
      <c r="O141" s="20"/>
    </row>
    <row r="142" spans="1:15" x14ac:dyDescent="0.2">
      <c r="A142" s="74">
        <v>118</v>
      </c>
      <c r="B142" s="49"/>
      <c r="C142" s="50"/>
      <c r="D142" s="51"/>
      <c r="E142" s="50"/>
      <c r="F142" s="60" t="str">
        <f t="shared" ca="1" si="16"/>
        <v/>
      </c>
      <c r="G142" s="60" t="str">
        <f t="shared" ca="1" si="16"/>
        <v/>
      </c>
      <c r="H142" s="60" t="str">
        <f t="shared" ca="1" si="16"/>
        <v/>
      </c>
      <c r="I142" s="60" t="str">
        <f t="shared" ca="1" si="16"/>
        <v/>
      </c>
      <c r="J142" s="60" t="str">
        <f t="shared" ca="1" si="16"/>
        <v/>
      </c>
      <c r="K142" s="60" t="str">
        <f t="shared" ca="1" si="16"/>
        <v/>
      </c>
      <c r="L142" s="60" t="str">
        <f t="shared" ca="1" si="16"/>
        <v/>
      </c>
      <c r="M142" s="60" t="str">
        <f t="shared" ca="1" si="16"/>
        <v/>
      </c>
      <c r="N142" s="85">
        <f t="shared" ca="1" si="14"/>
        <v>0</v>
      </c>
      <c r="O142" s="20"/>
    </row>
    <row r="143" spans="1:15" x14ac:dyDescent="0.2">
      <c r="A143" s="74">
        <v>119</v>
      </c>
      <c r="B143" s="49"/>
      <c r="C143" s="50"/>
      <c r="D143" s="51"/>
      <c r="E143" s="50"/>
      <c r="F143" s="60" t="str">
        <f t="shared" ca="1" si="16"/>
        <v/>
      </c>
      <c r="G143" s="60" t="str">
        <f t="shared" ca="1" si="16"/>
        <v/>
      </c>
      <c r="H143" s="60" t="str">
        <f t="shared" ca="1" si="16"/>
        <v/>
      </c>
      <c r="I143" s="60" t="str">
        <f t="shared" ca="1" si="16"/>
        <v/>
      </c>
      <c r="J143" s="60" t="str">
        <f t="shared" ca="1" si="16"/>
        <v/>
      </c>
      <c r="K143" s="60" t="str">
        <f t="shared" ca="1" si="16"/>
        <v/>
      </c>
      <c r="L143" s="60" t="str">
        <f t="shared" ca="1" si="16"/>
        <v/>
      </c>
      <c r="M143" s="60" t="str">
        <f t="shared" ca="1" si="16"/>
        <v/>
      </c>
      <c r="N143" s="85">
        <f t="shared" ca="1" si="14"/>
        <v>0</v>
      </c>
      <c r="O143" s="20"/>
    </row>
    <row r="144" spans="1:15" x14ac:dyDescent="0.2">
      <c r="A144" s="74">
        <v>120</v>
      </c>
      <c r="B144" s="49"/>
      <c r="C144" s="50"/>
      <c r="D144" s="51"/>
      <c r="E144" s="50"/>
      <c r="F144" s="60" t="str">
        <f t="shared" ca="1" si="16"/>
        <v/>
      </c>
      <c r="G144" s="60" t="str">
        <f t="shared" ca="1" si="16"/>
        <v/>
      </c>
      <c r="H144" s="60" t="str">
        <f t="shared" ca="1" si="16"/>
        <v/>
      </c>
      <c r="I144" s="60" t="str">
        <f t="shared" ca="1" si="16"/>
        <v/>
      </c>
      <c r="J144" s="60" t="str">
        <f t="shared" ca="1" si="16"/>
        <v/>
      </c>
      <c r="K144" s="60" t="str">
        <f t="shared" ca="1" si="16"/>
        <v/>
      </c>
      <c r="L144" s="60" t="str">
        <f t="shared" ca="1" si="16"/>
        <v/>
      </c>
      <c r="M144" s="60" t="str">
        <f t="shared" ca="1" si="16"/>
        <v/>
      </c>
      <c r="N144" s="85">
        <f t="shared" ca="1" si="14"/>
        <v>0</v>
      </c>
      <c r="O144" s="20"/>
    </row>
    <row r="145" spans="1:15" x14ac:dyDescent="0.2">
      <c r="A145" s="74">
        <v>121</v>
      </c>
      <c r="B145" s="49"/>
      <c r="C145" s="50"/>
      <c r="D145" s="51"/>
      <c r="E145" s="50"/>
      <c r="F145" s="60" t="str">
        <f t="shared" ca="1" si="16"/>
        <v/>
      </c>
      <c r="G145" s="60" t="str">
        <f t="shared" ca="1" si="16"/>
        <v/>
      </c>
      <c r="H145" s="60" t="str">
        <f t="shared" ca="1" si="16"/>
        <v/>
      </c>
      <c r="I145" s="60" t="str">
        <f t="shared" ca="1" si="16"/>
        <v/>
      </c>
      <c r="J145" s="60" t="str">
        <f t="shared" ca="1" si="16"/>
        <v/>
      </c>
      <c r="K145" s="60" t="str">
        <f t="shared" ca="1" si="16"/>
        <v/>
      </c>
      <c r="L145" s="60" t="str">
        <f t="shared" ca="1" si="16"/>
        <v/>
      </c>
      <c r="M145" s="60" t="str">
        <f t="shared" ca="1" si="16"/>
        <v/>
      </c>
      <c r="N145" s="85">
        <f t="shared" ca="1" si="14"/>
        <v>0</v>
      </c>
      <c r="O145" s="20"/>
    </row>
    <row r="146" spans="1:15" x14ac:dyDescent="0.2">
      <c r="A146" s="74">
        <v>122</v>
      </c>
      <c r="B146" s="49"/>
      <c r="C146" s="50"/>
      <c r="D146" s="51"/>
      <c r="E146" s="50"/>
      <c r="F146" s="60" t="str">
        <f t="shared" ca="1" si="16"/>
        <v/>
      </c>
      <c r="G146" s="60" t="str">
        <f t="shared" ca="1" si="16"/>
        <v/>
      </c>
      <c r="H146" s="60" t="str">
        <f t="shared" ca="1" si="16"/>
        <v/>
      </c>
      <c r="I146" s="60" t="str">
        <f t="shared" ca="1" si="16"/>
        <v/>
      </c>
      <c r="J146" s="60" t="str">
        <f t="shared" ca="1" si="16"/>
        <v/>
      </c>
      <c r="K146" s="60" t="str">
        <f t="shared" ca="1" si="16"/>
        <v/>
      </c>
      <c r="L146" s="60" t="str">
        <f t="shared" ca="1" si="16"/>
        <v/>
      </c>
      <c r="M146" s="60" t="str">
        <f t="shared" ref="M146" ca="1" si="17">IF(AND(M$24&lt;&gt;"",$D146&gt;=M$20,$D146&lt;=M$21),IF(OR(AND($E146="Ti",LEFT(M$24,1)="M"),AND($E146="Tu",LEFT(M$24,1)="K")),"X",""),"")</f>
        <v/>
      </c>
      <c r="N146" s="85">
        <f t="shared" ca="1" si="14"/>
        <v>0</v>
      </c>
      <c r="O146" s="20"/>
    </row>
    <row r="147" spans="1:15" x14ac:dyDescent="0.2">
      <c r="A147" s="74">
        <v>123</v>
      </c>
      <c r="B147" s="49"/>
      <c r="C147" s="50"/>
      <c r="D147" s="51"/>
      <c r="E147" s="50"/>
      <c r="F147" s="60" t="str">
        <f t="shared" ref="F147:M172" ca="1" si="18">IF(AND(F$24&lt;&gt;"",$D147&gt;=F$20,$D147&lt;=F$21),IF(OR(AND($E147="Ti",LEFT(F$24,1)="M"),AND($E147="Tu",LEFT(F$24,1)="K")),"X",""),"")</f>
        <v/>
      </c>
      <c r="G147" s="60" t="str">
        <f t="shared" ca="1" si="18"/>
        <v/>
      </c>
      <c r="H147" s="60" t="str">
        <f t="shared" ca="1" si="18"/>
        <v/>
      </c>
      <c r="I147" s="60" t="str">
        <f t="shared" ca="1" si="18"/>
        <v/>
      </c>
      <c r="J147" s="60" t="str">
        <f t="shared" ca="1" si="18"/>
        <v/>
      </c>
      <c r="K147" s="60" t="str">
        <f t="shared" ca="1" si="18"/>
        <v/>
      </c>
      <c r="L147" s="60" t="str">
        <f t="shared" ca="1" si="18"/>
        <v/>
      </c>
      <c r="M147" s="60" t="str">
        <f t="shared" ca="1" si="18"/>
        <v/>
      </c>
      <c r="N147" s="85">
        <f t="shared" ca="1" si="14"/>
        <v>0</v>
      </c>
      <c r="O147" s="20"/>
    </row>
    <row r="148" spans="1:15" x14ac:dyDescent="0.2">
      <c r="A148" s="74">
        <v>124</v>
      </c>
      <c r="B148" s="49"/>
      <c r="C148" s="50"/>
      <c r="D148" s="51"/>
      <c r="E148" s="50"/>
      <c r="F148" s="60" t="str">
        <f t="shared" ca="1" si="18"/>
        <v/>
      </c>
      <c r="G148" s="60" t="str">
        <f t="shared" ca="1" si="18"/>
        <v/>
      </c>
      <c r="H148" s="60" t="str">
        <f t="shared" ca="1" si="18"/>
        <v/>
      </c>
      <c r="I148" s="60" t="str">
        <f t="shared" ca="1" si="18"/>
        <v/>
      </c>
      <c r="J148" s="60" t="str">
        <f t="shared" ca="1" si="18"/>
        <v/>
      </c>
      <c r="K148" s="60" t="str">
        <f t="shared" ca="1" si="18"/>
        <v/>
      </c>
      <c r="L148" s="60" t="str">
        <f t="shared" ca="1" si="18"/>
        <v/>
      </c>
      <c r="M148" s="60" t="str">
        <f t="shared" ca="1" si="18"/>
        <v/>
      </c>
      <c r="N148" s="85">
        <f t="shared" ca="1" si="14"/>
        <v>0</v>
      </c>
      <c r="O148" s="20"/>
    </row>
    <row r="149" spans="1:15" x14ac:dyDescent="0.2">
      <c r="A149" s="74">
        <v>125</v>
      </c>
      <c r="B149" s="49"/>
      <c r="C149" s="50"/>
      <c r="D149" s="51"/>
      <c r="E149" s="50"/>
      <c r="F149" s="60" t="str">
        <f t="shared" ca="1" si="18"/>
        <v/>
      </c>
      <c r="G149" s="60" t="str">
        <f t="shared" ca="1" si="18"/>
        <v/>
      </c>
      <c r="H149" s="60" t="str">
        <f t="shared" ca="1" si="18"/>
        <v/>
      </c>
      <c r="I149" s="60" t="str">
        <f t="shared" ca="1" si="18"/>
        <v/>
      </c>
      <c r="J149" s="60" t="str">
        <f t="shared" ca="1" si="18"/>
        <v/>
      </c>
      <c r="K149" s="60" t="str">
        <f t="shared" ca="1" si="18"/>
        <v/>
      </c>
      <c r="L149" s="60" t="str">
        <f t="shared" ca="1" si="18"/>
        <v/>
      </c>
      <c r="M149" s="60" t="str">
        <f t="shared" ca="1" si="18"/>
        <v/>
      </c>
      <c r="N149" s="85">
        <f t="shared" ca="1" si="14"/>
        <v>0</v>
      </c>
      <c r="O149" s="20"/>
    </row>
    <row r="150" spans="1:15" x14ac:dyDescent="0.2">
      <c r="A150" s="74">
        <v>126</v>
      </c>
      <c r="B150" s="49"/>
      <c r="C150" s="50"/>
      <c r="D150" s="51"/>
      <c r="E150" s="50"/>
      <c r="F150" s="60" t="str">
        <f t="shared" ca="1" si="18"/>
        <v/>
      </c>
      <c r="G150" s="60" t="str">
        <f t="shared" ca="1" si="18"/>
        <v/>
      </c>
      <c r="H150" s="60" t="str">
        <f t="shared" ca="1" si="18"/>
        <v/>
      </c>
      <c r="I150" s="60" t="str">
        <f t="shared" ca="1" si="18"/>
        <v/>
      </c>
      <c r="J150" s="60" t="str">
        <f t="shared" ca="1" si="18"/>
        <v/>
      </c>
      <c r="K150" s="60" t="str">
        <f t="shared" ca="1" si="18"/>
        <v/>
      </c>
      <c r="L150" s="60" t="str">
        <f t="shared" ca="1" si="18"/>
        <v/>
      </c>
      <c r="M150" s="60" t="str">
        <f t="shared" ca="1" si="18"/>
        <v/>
      </c>
      <c r="N150" s="85">
        <f t="shared" ca="1" si="14"/>
        <v>0</v>
      </c>
      <c r="O150" s="20"/>
    </row>
    <row r="151" spans="1:15" x14ac:dyDescent="0.2">
      <c r="A151" s="74">
        <v>127</v>
      </c>
      <c r="B151" s="49"/>
      <c r="C151" s="50"/>
      <c r="D151" s="51"/>
      <c r="E151" s="50"/>
      <c r="F151" s="60" t="str">
        <f t="shared" ca="1" si="18"/>
        <v/>
      </c>
      <c r="G151" s="60" t="str">
        <f t="shared" ca="1" si="18"/>
        <v/>
      </c>
      <c r="H151" s="60" t="str">
        <f t="shared" ca="1" si="18"/>
        <v/>
      </c>
      <c r="I151" s="60" t="str">
        <f t="shared" ca="1" si="18"/>
        <v/>
      </c>
      <c r="J151" s="60" t="str">
        <f t="shared" ca="1" si="18"/>
        <v/>
      </c>
      <c r="K151" s="60" t="str">
        <f t="shared" ca="1" si="18"/>
        <v/>
      </c>
      <c r="L151" s="60" t="str">
        <f t="shared" ca="1" si="18"/>
        <v/>
      </c>
      <c r="M151" s="60" t="str">
        <f t="shared" ca="1" si="18"/>
        <v/>
      </c>
      <c r="N151" s="85">
        <f t="shared" ca="1" si="14"/>
        <v>0</v>
      </c>
      <c r="O151" s="20"/>
    </row>
    <row r="152" spans="1:15" x14ac:dyDescent="0.2">
      <c r="A152" s="74">
        <v>128</v>
      </c>
      <c r="B152" s="49"/>
      <c r="C152" s="50"/>
      <c r="D152" s="51"/>
      <c r="E152" s="50"/>
      <c r="F152" s="60" t="str">
        <f t="shared" ca="1" si="18"/>
        <v/>
      </c>
      <c r="G152" s="60" t="str">
        <f t="shared" ca="1" si="18"/>
        <v/>
      </c>
      <c r="H152" s="60" t="str">
        <f t="shared" ca="1" si="18"/>
        <v/>
      </c>
      <c r="I152" s="60" t="str">
        <f t="shared" ca="1" si="18"/>
        <v/>
      </c>
      <c r="J152" s="60" t="str">
        <f t="shared" ca="1" si="18"/>
        <v/>
      </c>
      <c r="K152" s="60" t="str">
        <f t="shared" ca="1" si="18"/>
        <v/>
      </c>
      <c r="L152" s="60" t="str">
        <f t="shared" ca="1" si="18"/>
        <v/>
      </c>
      <c r="M152" s="60" t="str">
        <f t="shared" ca="1" si="18"/>
        <v/>
      </c>
      <c r="N152" s="85">
        <f t="shared" ca="1" si="14"/>
        <v>0</v>
      </c>
      <c r="O152" s="20"/>
    </row>
    <row r="153" spans="1:15" x14ac:dyDescent="0.2">
      <c r="A153" s="74">
        <v>129</v>
      </c>
      <c r="B153" s="49"/>
      <c r="C153" s="50"/>
      <c r="D153" s="51"/>
      <c r="E153" s="50"/>
      <c r="F153" s="60" t="str">
        <f t="shared" ca="1" si="18"/>
        <v/>
      </c>
      <c r="G153" s="60" t="str">
        <f t="shared" ca="1" si="18"/>
        <v/>
      </c>
      <c r="H153" s="60" t="str">
        <f t="shared" ca="1" si="18"/>
        <v/>
      </c>
      <c r="I153" s="60" t="str">
        <f t="shared" ca="1" si="18"/>
        <v/>
      </c>
      <c r="J153" s="60" t="str">
        <f t="shared" ca="1" si="18"/>
        <v/>
      </c>
      <c r="K153" s="60" t="str">
        <f t="shared" ca="1" si="18"/>
        <v/>
      </c>
      <c r="L153" s="60" t="str">
        <f t="shared" ca="1" si="18"/>
        <v/>
      </c>
      <c r="M153" s="60" t="str">
        <f t="shared" ca="1" si="18"/>
        <v/>
      </c>
      <c r="N153" s="85">
        <f t="shared" ca="1" si="14"/>
        <v>0</v>
      </c>
      <c r="O153" s="20"/>
    </row>
    <row r="154" spans="1:15" x14ac:dyDescent="0.2">
      <c r="A154" s="74">
        <v>130</v>
      </c>
      <c r="B154" s="49"/>
      <c r="C154" s="50"/>
      <c r="D154" s="51"/>
      <c r="E154" s="50"/>
      <c r="F154" s="60" t="str">
        <f t="shared" ca="1" si="18"/>
        <v/>
      </c>
      <c r="G154" s="60" t="str">
        <f t="shared" ca="1" si="18"/>
        <v/>
      </c>
      <c r="H154" s="60" t="str">
        <f t="shared" ca="1" si="18"/>
        <v/>
      </c>
      <c r="I154" s="60" t="str">
        <f t="shared" ca="1" si="18"/>
        <v/>
      </c>
      <c r="J154" s="60" t="str">
        <f t="shared" ca="1" si="18"/>
        <v/>
      </c>
      <c r="K154" s="60" t="str">
        <f t="shared" ca="1" si="18"/>
        <v/>
      </c>
      <c r="L154" s="60" t="str">
        <f t="shared" ca="1" si="18"/>
        <v/>
      </c>
      <c r="M154" s="60" t="str">
        <f t="shared" ca="1" si="18"/>
        <v/>
      </c>
      <c r="N154" s="85">
        <f t="shared" ca="1" si="14"/>
        <v>0</v>
      </c>
      <c r="O154" s="20"/>
    </row>
    <row r="155" spans="1:15" x14ac:dyDescent="0.2">
      <c r="A155" s="74">
        <v>131</v>
      </c>
      <c r="B155" s="49"/>
      <c r="C155" s="50"/>
      <c r="D155" s="51"/>
      <c r="E155" s="50"/>
      <c r="F155" s="60" t="str">
        <f t="shared" ca="1" si="18"/>
        <v/>
      </c>
      <c r="G155" s="60" t="str">
        <f t="shared" ca="1" si="18"/>
        <v/>
      </c>
      <c r="H155" s="60" t="str">
        <f t="shared" ca="1" si="18"/>
        <v/>
      </c>
      <c r="I155" s="60" t="str">
        <f t="shared" ca="1" si="18"/>
        <v/>
      </c>
      <c r="J155" s="60" t="str">
        <f t="shared" ca="1" si="18"/>
        <v/>
      </c>
      <c r="K155" s="60" t="str">
        <f t="shared" ca="1" si="18"/>
        <v/>
      </c>
      <c r="L155" s="60" t="str">
        <f t="shared" ca="1" si="18"/>
        <v/>
      </c>
      <c r="M155" s="60" t="str">
        <f t="shared" ca="1" si="18"/>
        <v/>
      </c>
      <c r="N155" s="85">
        <f t="shared" ca="1" si="14"/>
        <v>0</v>
      </c>
      <c r="O155" s="20"/>
    </row>
    <row r="156" spans="1:15" x14ac:dyDescent="0.2">
      <c r="A156" s="74">
        <v>132</v>
      </c>
      <c r="B156" s="49"/>
      <c r="C156" s="50"/>
      <c r="D156" s="51"/>
      <c r="E156" s="50"/>
      <c r="F156" s="60" t="str">
        <f t="shared" ca="1" si="18"/>
        <v/>
      </c>
      <c r="G156" s="60" t="str">
        <f t="shared" ca="1" si="18"/>
        <v/>
      </c>
      <c r="H156" s="60" t="str">
        <f t="shared" ca="1" si="18"/>
        <v/>
      </c>
      <c r="I156" s="60" t="str">
        <f t="shared" ca="1" si="18"/>
        <v/>
      </c>
      <c r="J156" s="60" t="str">
        <f t="shared" ca="1" si="18"/>
        <v/>
      </c>
      <c r="K156" s="60" t="str">
        <f t="shared" ca="1" si="18"/>
        <v/>
      </c>
      <c r="L156" s="60" t="str">
        <f t="shared" ca="1" si="18"/>
        <v/>
      </c>
      <c r="M156" s="60" t="str">
        <f t="shared" ca="1" si="18"/>
        <v/>
      </c>
      <c r="N156" s="85">
        <f t="shared" ca="1" si="14"/>
        <v>0</v>
      </c>
      <c r="O156" s="20"/>
    </row>
    <row r="157" spans="1:15" x14ac:dyDescent="0.2">
      <c r="A157" s="74">
        <v>133</v>
      </c>
      <c r="B157" s="49"/>
      <c r="C157" s="50"/>
      <c r="D157" s="51"/>
      <c r="E157" s="50"/>
      <c r="F157" s="60" t="str">
        <f t="shared" ca="1" si="18"/>
        <v/>
      </c>
      <c r="G157" s="60" t="str">
        <f t="shared" ca="1" si="18"/>
        <v/>
      </c>
      <c r="H157" s="60" t="str">
        <f t="shared" ca="1" si="18"/>
        <v/>
      </c>
      <c r="I157" s="60" t="str">
        <f t="shared" ca="1" si="18"/>
        <v/>
      </c>
      <c r="J157" s="60" t="str">
        <f t="shared" ca="1" si="18"/>
        <v/>
      </c>
      <c r="K157" s="60" t="str">
        <f t="shared" ca="1" si="18"/>
        <v/>
      </c>
      <c r="L157" s="60" t="str">
        <f t="shared" ca="1" si="18"/>
        <v/>
      </c>
      <c r="M157" s="60" t="str">
        <f t="shared" ca="1" si="18"/>
        <v/>
      </c>
      <c r="N157" s="85">
        <f t="shared" ca="1" si="14"/>
        <v>0</v>
      </c>
      <c r="O157" s="20"/>
    </row>
    <row r="158" spans="1:15" x14ac:dyDescent="0.2">
      <c r="A158" s="74">
        <v>134</v>
      </c>
      <c r="B158" s="49"/>
      <c r="C158" s="50"/>
      <c r="D158" s="51"/>
      <c r="E158" s="50"/>
      <c r="F158" s="60" t="str">
        <f t="shared" ca="1" si="18"/>
        <v/>
      </c>
      <c r="G158" s="60" t="str">
        <f t="shared" ca="1" si="18"/>
        <v/>
      </c>
      <c r="H158" s="60" t="str">
        <f t="shared" ca="1" si="18"/>
        <v/>
      </c>
      <c r="I158" s="60" t="str">
        <f t="shared" ca="1" si="18"/>
        <v/>
      </c>
      <c r="J158" s="60" t="str">
        <f t="shared" ca="1" si="18"/>
        <v/>
      </c>
      <c r="K158" s="60" t="str">
        <f t="shared" ca="1" si="18"/>
        <v/>
      </c>
      <c r="L158" s="60" t="str">
        <f t="shared" ca="1" si="18"/>
        <v/>
      </c>
      <c r="M158" s="60" t="str">
        <f t="shared" ca="1" si="18"/>
        <v/>
      </c>
      <c r="N158" s="85">
        <f t="shared" ca="1" si="14"/>
        <v>0</v>
      </c>
      <c r="O158" s="20"/>
    </row>
    <row r="159" spans="1:15" x14ac:dyDescent="0.2">
      <c r="A159" s="74">
        <v>135</v>
      </c>
      <c r="B159" s="49"/>
      <c r="C159" s="50"/>
      <c r="D159" s="51"/>
      <c r="E159" s="50"/>
      <c r="F159" s="60" t="str">
        <f t="shared" ca="1" si="18"/>
        <v/>
      </c>
      <c r="G159" s="60" t="str">
        <f t="shared" ca="1" si="18"/>
        <v/>
      </c>
      <c r="H159" s="60" t="str">
        <f t="shared" ca="1" si="18"/>
        <v/>
      </c>
      <c r="I159" s="60" t="str">
        <f t="shared" ca="1" si="18"/>
        <v/>
      </c>
      <c r="J159" s="60" t="str">
        <f t="shared" ca="1" si="18"/>
        <v/>
      </c>
      <c r="K159" s="60" t="str">
        <f t="shared" ca="1" si="18"/>
        <v/>
      </c>
      <c r="L159" s="60" t="str">
        <f t="shared" ca="1" si="18"/>
        <v/>
      </c>
      <c r="M159" s="60" t="str">
        <f t="shared" ca="1" si="18"/>
        <v/>
      </c>
      <c r="N159" s="85">
        <f t="shared" ca="1" si="14"/>
        <v>0</v>
      </c>
      <c r="O159" s="20"/>
    </row>
    <row r="160" spans="1:15" x14ac:dyDescent="0.2">
      <c r="A160" s="74">
        <v>136</v>
      </c>
      <c r="B160" s="49"/>
      <c r="C160" s="50"/>
      <c r="D160" s="51"/>
      <c r="E160" s="50"/>
      <c r="F160" s="60" t="str">
        <f t="shared" ca="1" si="18"/>
        <v/>
      </c>
      <c r="G160" s="60" t="str">
        <f t="shared" ca="1" si="18"/>
        <v/>
      </c>
      <c r="H160" s="60" t="str">
        <f t="shared" ca="1" si="18"/>
        <v/>
      </c>
      <c r="I160" s="60" t="str">
        <f t="shared" ca="1" si="18"/>
        <v/>
      </c>
      <c r="J160" s="60" t="str">
        <f t="shared" ca="1" si="18"/>
        <v/>
      </c>
      <c r="K160" s="60" t="str">
        <f t="shared" ca="1" si="18"/>
        <v/>
      </c>
      <c r="L160" s="60" t="str">
        <f t="shared" ca="1" si="18"/>
        <v/>
      </c>
      <c r="M160" s="60" t="str">
        <f t="shared" ca="1" si="18"/>
        <v/>
      </c>
      <c r="N160" s="85">
        <f t="shared" ca="1" si="14"/>
        <v>0</v>
      </c>
      <c r="O160" s="20"/>
    </row>
    <row r="161" spans="1:15" x14ac:dyDescent="0.2">
      <c r="A161" s="74">
        <v>137</v>
      </c>
      <c r="B161" s="49"/>
      <c r="C161" s="50"/>
      <c r="D161" s="51"/>
      <c r="E161" s="50"/>
      <c r="F161" s="60" t="str">
        <f t="shared" ca="1" si="18"/>
        <v/>
      </c>
      <c r="G161" s="60" t="str">
        <f t="shared" ca="1" si="18"/>
        <v/>
      </c>
      <c r="H161" s="60" t="str">
        <f t="shared" ca="1" si="18"/>
        <v/>
      </c>
      <c r="I161" s="60" t="str">
        <f t="shared" ca="1" si="18"/>
        <v/>
      </c>
      <c r="J161" s="60" t="str">
        <f t="shared" ca="1" si="18"/>
        <v/>
      </c>
      <c r="K161" s="60" t="str">
        <f t="shared" ca="1" si="18"/>
        <v/>
      </c>
      <c r="L161" s="60" t="str">
        <f t="shared" ca="1" si="18"/>
        <v/>
      </c>
      <c r="M161" s="60" t="str">
        <f t="shared" ca="1" si="18"/>
        <v/>
      </c>
      <c r="N161" s="85">
        <f t="shared" ca="1" si="14"/>
        <v>0</v>
      </c>
      <c r="O161" s="20"/>
    </row>
    <row r="162" spans="1:15" x14ac:dyDescent="0.2">
      <c r="A162" s="74">
        <v>138</v>
      </c>
      <c r="B162" s="49"/>
      <c r="C162" s="50"/>
      <c r="D162" s="51"/>
      <c r="E162" s="50"/>
      <c r="F162" s="60" t="str">
        <f t="shared" ca="1" si="18"/>
        <v/>
      </c>
      <c r="G162" s="60" t="str">
        <f t="shared" ca="1" si="18"/>
        <v/>
      </c>
      <c r="H162" s="60" t="str">
        <f t="shared" ca="1" si="18"/>
        <v/>
      </c>
      <c r="I162" s="60" t="str">
        <f t="shared" ca="1" si="18"/>
        <v/>
      </c>
      <c r="J162" s="60" t="str">
        <f t="shared" ca="1" si="18"/>
        <v/>
      </c>
      <c r="K162" s="60" t="str">
        <f t="shared" ca="1" si="18"/>
        <v/>
      </c>
      <c r="L162" s="60" t="str">
        <f t="shared" ca="1" si="18"/>
        <v/>
      </c>
      <c r="M162" s="60" t="str">
        <f t="shared" ca="1" si="18"/>
        <v/>
      </c>
      <c r="N162" s="85">
        <f t="shared" ca="1" si="14"/>
        <v>0</v>
      </c>
      <c r="O162" s="20"/>
    </row>
    <row r="163" spans="1:15" x14ac:dyDescent="0.2">
      <c r="A163" s="74">
        <v>139</v>
      </c>
      <c r="B163" s="49"/>
      <c r="C163" s="50"/>
      <c r="D163" s="51"/>
      <c r="E163" s="50"/>
      <c r="F163" s="60" t="str">
        <f t="shared" ca="1" si="18"/>
        <v/>
      </c>
      <c r="G163" s="60" t="str">
        <f t="shared" ca="1" si="18"/>
        <v/>
      </c>
      <c r="H163" s="60" t="str">
        <f t="shared" ca="1" si="18"/>
        <v/>
      </c>
      <c r="I163" s="60" t="str">
        <f t="shared" ca="1" si="18"/>
        <v/>
      </c>
      <c r="J163" s="60" t="str">
        <f t="shared" ca="1" si="18"/>
        <v/>
      </c>
      <c r="K163" s="60" t="str">
        <f t="shared" ca="1" si="18"/>
        <v/>
      </c>
      <c r="L163" s="60" t="str">
        <f t="shared" ca="1" si="18"/>
        <v/>
      </c>
      <c r="M163" s="60" t="str">
        <f t="shared" ca="1" si="18"/>
        <v/>
      </c>
      <c r="N163" s="85">
        <f t="shared" ca="1" si="14"/>
        <v>0</v>
      </c>
      <c r="O163" s="20"/>
    </row>
    <row r="164" spans="1:15" x14ac:dyDescent="0.2">
      <c r="A164" s="74">
        <v>140</v>
      </c>
      <c r="B164" s="49"/>
      <c r="C164" s="50"/>
      <c r="D164" s="51"/>
      <c r="E164" s="50"/>
      <c r="F164" s="60" t="str">
        <f t="shared" ca="1" si="18"/>
        <v/>
      </c>
      <c r="G164" s="60" t="str">
        <f t="shared" ca="1" si="18"/>
        <v/>
      </c>
      <c r="H164" s="60" t="str">
        <f t="shared" ca="1" si="18"/>
        <v/>
      </c>
      <c r="I164" s="60" t="str">
        <f t="shared" ca="1" si="18"/>
        <v/>
      </c>
      <c r="J164" s="60" t="str">
        <f t="shared" ca="1" si="18"/>
        <v/>
      </c>
      <c r="K164" s="60" t="str">
        <f t="shared" ca="1" si="18"/>
        <v/>
      </c>
      <c r="L164" s="60" t="str">
        <f t="shared" ca="1" si="18"/>
        <v/>
      </c>
      <c r="M164" s="60" t="str">
        <f t="shared" ca="1" si="18"/>
        <v/>
      </c>
      <c r="N164" s="85">
        <f t="shared" ca="1" si="14"/>
        <v>0</v>
      </c>
      <c r="O164" s="20"/>
    </row>
    <row r="165" spans="1:15" x14ac:dyDescent="0.2">
      <c r="A165" s="74">
        <v>141</v>
      </c>
      <c r="B165" s="49"/>
      <c r="C165" s="50"/>
      <c r="D165" s="51"/>
      <c r="E165" s="50"/>
      <c r="F165" s="60" t="str">
        <f t="shared" ca="1" si="18"/>
        <v/>
      </c>
      <c r="G165" s="60" t="str">
        <f t="shared" ca="1" si="18"/>
        <v/>
      </c>
      <c r="H165" s="60" t="str">
        <f t="shared" ca="1" si="18"/>
        <v/>
      </c>
      <c r="I165" s="60" t="str">
        <f t="shared" ca="1" si="18"/>
        <v/>
      </c>
      <c r="J165" s="60" t="str">
        <f t="shared" ca="1" si="18"/>
        <v/>
      </c>
      <c r="K165" s="60" t="str">
        <f t="shared" ca="1" si="18"/>
        <v/>
      </c>
      <c r="L165" s="60" t="str">
        <f t="shared" ca="1" si="18"/>
        <v/>
      </c>
      <c r="M165" s="60" t="str">
        <f t="shared" ca="1" si="18"/>
        <v/>
      </c>
      <c r="N165" s="85">
        <f t="shared" ca="1" si="14"/>
        <v>0</v>
      </c>
      <c r="O165" s="20"/>
    </row>
    <row r="166" spans="1:15" x14ac:dyDescent="0.2">
      <c r="A166" s="74">
        <v>142</v>
      </c>
      <c r="B166" s="49"/>
      <c r="C166" s="50"/>
      <c r="D166" s="51"/>
      <c r="E166" s="50"/>
      <c r="F166" s="60" t="str">
        <f t="shared" ca="1" si="18"/>
        <v/>
      </c>
      <c r="G166" s="60" t="str">
        <f t="shared" ca="1" si="18"/>
        <v/>
      </c>
      <c r="H166" s="60" t="str">
        <f t="shared" ca="1" si="18"/>
        <v/>
      </c>
      <c r="I166" s="60" t="str">
        <f t="shared" ca="1" si="18"/>
        <v/>
      </c>
      <c r="J166" s="60" t="str">
        <f t="shared" ca="1" si="18"/>
        <v/>
      </c>
      <c r="K166" s="60" t="str">
        <f t="shared" ca="1" si="18"/>
        <v/>
      </c>
      <c r="L166" s="60" t="str">
        <f t="shared" ca="1" si="18"/>
        <v/>
      </c>
      <c r="M166" s="60" t="str">
        <f t="shared" ca="1" si="18"/>
        <v/>
      </c>
      <c r="N166" s="85">
        <f t="shared" ca="1" si="14"/>
        <v>0</v>
      </c>
      <c r="O166" s="20"/>
    </row>
    <row r="167" spans="1:15" x14ac:dyDescent="0.2">
      <c r="A167" s="74">
        <v>143</v>
      </c>
      <c r="B167" s="49"/>
      <c r="C167" s="50"/>
      <c r="D167" s="51"/>
      <c r="E167" s="50"/>
      <c r="F167" s="60" t="str">
        <f t="shared" ca="1" si="18"/>
        <v/>
      </c>
      <c r="G167" s="60" t="str">
        <f t="shared" ca="1" si="18"/>
        <v/>
      </c>
      <c r="H167" s="60" t="str">
        <f t="shared" ca="1" si="18"/>
        <v/>
      </c>
      <c r="I167" s="60" t="str">
        <f t="shared" ca="1" si="18"/>
        <v/>
      </c>
      <c r="J167" s="60" t="str">
        <f t="shared" ca="1" si="18"/>
        <v/>
      </c>
      <c r="K167" s="60" t="str">
        <f t="shared" ca="1" si="18"/>
        <v/>
      </c>
      <c r="L167" s="60" t="str">
        <f t="shared" ca="1" si="18"/>
        <v/>
      </c>
      <c r="M167" s="60" t="str">
        <f t="shared" ca="1" si="18"/>
        <v/>
      </c>
      <c r="N167" s="85">
        <f t="shared" ca="1" si="14"/>
        <v>0</v>
      </c>
      <c r="O167" s="20"/>
    </row>
    <row r="168" spans="1:15" x14ac:dyDescent="0.2">
      <c r="A168" s="74">
        <v>144</v>
      </c>
      <c r="B168" s="49"/>
      <c r="C168" s="50"/>
      <c r="D168" s="51"/>
      <c r="E168" s="50"/>
      <c r="F168" s="60" t="str">
        <f t="shared" ca="1" si="18"/>
        <v/>
      </c>
      <c r="G168" s="60" t="str">
        <f t="shared" ca="1" si="18"/>
        <v/>
      </c>
      <c r="H168" s="60" t="str">
        <f t="shared" ca="1" si="18"/>
        <v/>
      </c>
      <c r="I168" s="60" t="str">
        <f t="shared" ca="1" si="18"/>
        <v/>
      </c>
      <c r="J168" s="60" t="str">
        <f t="shared" ca="1" si="18"/>
        <v/>
      </c>
      <c r="K168" s="60" t="str">
        <f t="shared" ca="1" si="18"/>
        <v/>
      </c>
      <c r="L168" s="60" t="str">
        <f t="shared" ca="1" si="18"/>
        <v/>
      </c>
      <c r="M168" s="60" t="str">
        <f t="shared" ca="1" si="18"/>
        <v/>
      </c>
      <c r="N168" s="85">
        <f t="shared" ca="1" si="14"/>
        <v>0</v>
      </c>
      <c r="O168" s="20"/>
    </row>
    <row r="169" spans="1:15" x14ac:dyDescent="0.2">
      <c r="A169" s="74">
        <v>145</v>
      </c>
      <c r="B169" s="49"/>
      <c r="C169" s="50"/>
      <c r="D169" s="51"/>
      <c r="E169" s="50"/>
      <c r="F169" s="60" t="str">
        <f t="shared" ca="1" si="18"/>
        <v/>
      </c>
      <c r="G169" s="60" t="str">
        <f t="shared" ca="1" si="18"/>
        <v/>
      </c>
      <c r="H169" s="60" t="str">
        <f t="shared" ca="1" si="18"/>
        <v/>
      </c>
      <c r="I169" s="60" t="str">
        <f t="shared" ca="1" si="18"/>
        <v/>
      </c>
      <c r="J169" s="60" t="str">
        <f t="shared" ca="1" si="18"/>
        <v/>
      </c>
      <c r="K169" s="60" t="str">
        <f t="shared" ca="1" si="18"/>
        <v/>
      </c>
      <c r="L169" s="60" t="str">
        <f t="shared" ca="1" si="18"/>
        <v/>
      </c>
      <c r="M169" s="60" t="str">
        <f t="shared" ca="1" si="18"/>
        <v/>
      </c>
      <c r="N169" s="85">
        <f t="shared" ca="1" si="14"/>
        <v>0</v>
      </c>
      <c r="O169" s="20"/>
    </row>
    <row r="170" spans="1:15" x14ac:dyDescent="0.2">
      <c r="A170" s="74">
        <v>146</v>
      </c>
      <c r="B170" s="49"/>
      <c r="C170" s="50"/>
      <c r="D170" s="51"/>
      <c r="E170" s="50"/>
      <c r="F170" s="60" t="str">
        <f t="shared" ca="1" si="18"/>
        <v/>
      </c>
      <c r="G170" s="60" t="str">
        <f t="shared" ca="1" si="18"/>
        <v/>
      </c>
      <c r="H170" s="60" t="str">
        <f t="shared" ca="1" si="18"/>
        <v/>
      </c>
      <c r="I170" s="60" t="str">
        <f t="shared" ca="1" si="18"/>
        <v/>
      </c>
      <c r="J170" s="60" t="str">
        <f t="shared" ca="1" si="18"/>
        <v/>
      </c>
      <c r="K170" s="60" t="str">
        <f t="shared" ca="1" si="18"/>
        <v/>
      </c>
      <c r="L170" s="60" t="str">
        <f t="shared" ca="1" si="18"/>
        <v/>
      </c>
      <c r="M170" s="60" t="str">
        <f t="shared" ca="1" si="18"/>
        <v/>
      </c>
      <c r="N170" s="85">
        <f t="shared" ca="1" si="14"/>
        <v>0</v>
      </c>
      <c r="O170" s="20"/>
    </row>
    <row r="171" spans="1:15" x14ac:dyDescent="0.2">
      <c r="A171" s="74">
        <v>147</v>
      </c>
      <c r="B171" s="49"/>
      <c r="C171" s="50"/>
      <c r="D171" s="51"/>
      <c r="E171" s="50"/>
      <c r="F171" s="60" t="str">
        <f t="shared" ca="1" si="18"/>
        <v/>
      </c>
      <c r="G171" s="60" t="str">
        <f t="shared" ca="1" si="18"/>
        <v/>
      </c>
      <c r="H171" s="60" t="str">
        <f t="shared" ca="1" si="18"/>
        <v/>
      </c>
      <c r="I171" s="60" t="str">
        <f t="shared" ca="1" si="18"/>
        <v/>
      </c>
      <c r="J171" s="60" t="str">
        <f t="shared" ca="1" si="18"/>
        <v/>
      </c>
      <c r="K171" s="60" t="str">
        <f t="shared" ca="1" si="18"/>
        <v/>
      </c>
      <c r="L171" s="60" t="str">
        <f t="shared" ca="1" si="18"/>
        <v/>
      </c>
      <c r="M171" s="60" t="str">
        <f t="shared" ca="1" si="18"/>
        <v/>
      </c>
      <c r="N171" s="85">
        <f t="shared" ca="1" si="14"/>
        <v>0</v>
      </c>
      <c r="O171" s="20"/>
    </row>
    <row r="172" spans="1:15" x14ac:dyDescent="0.2">
      <c r="A172" s="74">
        <v>148</v>
      </c>
      <c r="B172" s="49"/>
      <c r="C172" s="50"/>
      <c r="D172" s="51"/>
      <c r="E172" s="50"/>
      <c r="F172" s="60" t="str">
        <f t="shared" ca="1" si="18"/>
        <v/>
      </c>
      <c r="G172" s="60" t="str">
        <f t="shared" ca="1" si="18"/>
        <v/>
      </c>
      <c r="H172" s="60" t="str">
        <f t="shared" ca="1" si="18"/>
        <v/>
      </c>
      <c r="I172" s="60" t="str">
        <f t="shared" ca="1" si="18"/>
        <v/>
      </c>
      <c r="J172" s="60" t="str">
        <f t="shared" ca="1" si="18"/>
        <v/>
      </c>
      <c r="K172" s="60" t="str">
        <f t="shared" ca="1" si="18"/>
        <v/>
      </c>
      <c r="L172" s="60" t="str">
        <f t="shared" ca="1" si="18"/>
        <v/>
      </c>
      <c r="M172" s="60" t="str">
        <f t="shared" ca="1" si="18"/>
        <v/>
      </c>
      <c r="N172" s="85">
        <f t="shared" ca="1" si="14"/>
        <v>0</v>
      </c>
      <c r="O172" s="20"/>
    </row>
    <row r="173" spans="1:15" x14ac:dyDescent="0.2">
      <c r="A173" s="74">
        <v>149</v>
      </c>
      <c r="B173" s="49"/>
      <c r="C173" s="50"/>
      <c r="D173" s="51"/>
      <c r="E173" s="50"/>
      <c r="F173" s="60" t="str">
        <f t="shared" ref="F173:M204" ca="1" si="19">IF(AND(F$24&lt;&gt;"",$D173&gt;=F$20,$D173&lt;=F$21),IF(OR(AND($E173="Ti",LEFT(F$24,1)="M"),AND($E173="Tu",LEFT(F$24,1)="K")),"X",""),"")</f>
        <v/>
      </c>
      <c r="G173" s="60" t="str">
        <f t="shared" ca="1" si="19"/>
        <v/>
      </c>
      <c r="H173" s="60" t="str">
        <f t="shared" ca="1" si="19"/>
        <v/>
      </c>
      <c r="I173" s="60" t="str">
        <f t="shared" ca="1" si="19"/>
        <v/>
      </c>
      <c r="J173" s="60" t="str">
        <f t="shared" ca="1" si="19"/>
        <v/>
      </c>
      <c r="K173" s="60" t="str">
        <f t="shared" ca="1" si="19"/>
        <v/>
      </c>
      <c r="L173" s="60" t="str">
        <f t="shared" ca="1" si="19"/>
        <v/>
      </c>
      <c r="M173" s="60" t="str">
        <f t="shared" ca="1" si="19"/>
        <v/>
      </c>
      <c r="N173" s="85">
        <f t="shared" ca="1" si="14"/>
        <v>0</v>
      </c>
      <c r="O173" s="20"/>
    </row>
    <row r="174" spans="1:15" x14ac:dyDescent="0.2">
      <c r="A174" s="74">
        <v>150</v>
      </c>
      <c r="B174" s="49"/>
      <c r="C174" s="50"/>
      <c r="D174" s="51"/>
      <c r="E174" s="50"/>
      <c r="F174" s="60" t="str">
        <f t="shared" ca="1" si="19"/>
        <v/>
      </c>
      <c r="G174" s="60" t="str">
        <f t="shared" ca="1" si="19"/>
        <v/>
      </c>
      <c r="H174" s="60" t="str">
        <f t="shared" ca="1" si="19"/>
        <v/>
      </c>
      <c r="I174" s="60" t="str">
        <f t="shared" ca="1" si="19"/>
        <v/>
      </c>
      <c r="J174" s="60" t="str">
        <f t="shared" ca="1" si="19"/>
        <v/>
      </c>
      <c r="K174" s="60" t="str">
        <f t="shared" ca="1" si="19"/>
        <v/>
      </c>
      <c r="L174" s="60" t="str">
        <f t="shared" ca="1" si="19"/>
        <v/>
      </c>
      <c r="M174" s="60" t="str">
        <f t="shared" ca="1" si="19"/>
        <v/>
      </c>
      <c r="N174" s="85">
        <f t="shared" ca="1" si="14"/>
        <v>0</v>
      </c>
      <c r="O174" s="20"/>
    </row>
    <row r="175" spans="1:15" x14ac:dyDescent="0.2">
      <c r="A175" s="74">
        <v>151</v>
      </c>
      <c r="B175" s="49"/>
      <c r="C175" s="50"/>
      <c r="D175" s="51"/>
      <c r="E175" s="50"/>
      <c r="F175" s="60" t="str">
        <f t="shared" ca="1" si="19"/>
        <v/>
      </c>
      <c r="G175" s="60" t="str">
        <f t="shared" ca="1" si="19"/>
        <v/>
      </c>
      <c r="H175" s="60" t="str">
        <f t="shared" ca="1" si="19"/>
        <v/>
      </c>
      <c r="I175" s="60" t="str">
        <f t="shared" ca="1" si="19"/>
        <v/>
      </c>
      <c r="J175" s="60" t="str">
        <f t="shared" ca="1" si="19"/>
        <v/>
      </c>
      <c r="K175" s="60" t="str">
        <f t="shared" ca="1" si="19"/>
        <v/>
      </c>
      <c r="L175" s="60" t="str">
        <f t="shared" ca="1" si="19"/>
        <v/>
      </c>
      <c r="M175" s="60" t="str">
        <f t="shared" ca="1" si="19"/>
        <v/>
      </c>
      <c r="N175" s="85">
        <f t="shared" ca="1" si="14"/>
        <v>0</v>
      </c>
      <c r="O175" s="20"/>
    </row>
    <row r="176" spans="1:15" x14ac:dyDescent="0.2">
      <c r="A176" s="74">
        <v>152</v>
      </c>
      <c r="B176" s="49"/>
      <c r="C176" s="50"/>
      <c r="D176" s="51"/>
      <c r="E176" s="50"/>
      <c r="F176" s="60" t="str">
        <f t="shared" ca="1" si="19"/>
        <v/>
      </c>
      <c r="G176" s="60" t="str">
        <f t="shared" ca="1" si="19"/>
        <v/>
      </c>
      <c r="H176" s="60" t="str">
        <f t="shared" ca="1" si="19"/>
        <v/>
      </c>
      <c r="I176" s="60" t="str">
        <f t="shared" ca="1" si="19"/>
        <v/>
      </c>
      <c r="J176" s="60" t="str">
        <f t="shared" ca="1" si="19"/>
        <v/>
      </c>
      <c r="K176" s="60" t="str">
        <f t="shared" ca="1" si="19"/>
        <v/>
      </c>
      <c r="L176" s="60" t="str">
        <f t="shared" ca="1" si="19"/>
        <v/>
      </c>
      <c r="M176" s="60" t="str">
        <f t="shared" ca="1" si="19"/>
        <v/>
      </c>
      <c r="N176" s="85">
        <f t="shared" ca="1" si="14"/>
        <v>0</v>
      </c>
      <c r="O176" s="20"/>
    </row>
    <row r="177" spans="1:15" x14ac:dyDescent="0.2">
      <c r="A177" s="74">
        <v>153</v>
      </c>
      <c r="B177" s="49"/>
      <c r="C177" s="50"/>
      <c r="D177" s="51"/>
      <c r="E177" s="50"/>
      <c r="F177" s="60" t="str">
        <f t="shared" ca="1" si="19"/>
        <v/>
      </c>
      <c r="G177" s="60" t="str">
        <f t="shared" ca="1" si="19"/>
        <v/>
      </c>
      <c r="H177" s="60" t="str">
        <f t="shared" ca="1" si="19"/>
        <v/>
      </c>
      <c r="I177" s="60" t="str">
        <f t="shared" ca="1" si="19"/>
        <v/>
      </c>
      <c r="J177" s="60" t="str">
        <f t="shared" ca="1" si="19"/>
        <v/>
      </c>
      <c r="K177" s="60" t="str">
        <f t="shared" ca="1" si="19"/>
        <v/>
      </c>
      <c r="L177" s="60" t="str">
        <f t="shared" ca="1" si="19"/>
        <v/>
      </c>
      <c r="M177" s="60" t="str">
        <f t="shared" ca="1" si="19"/>
        <v/>
      </c>
      <c r="N177" s="85">
        <f t="shared" ca="1" si="14"/>
        <v>0</v>
      </c>
      <c r="O177" s="20"/>
    </row>
    <row r="178" spans="1:15" x14ac:dyDescent="0.2">
      <c r="A178" s="74">
        <v>154</v>
      </c>
      <c r="B178" s="49"/>
      <c r="C178" s="50"/>
      <c r="D178" s="51"/>
      <c r="E178" s="50"/>
      <c r="F178" s="60" t="str">
        <f t="shared" ca="1" si="19"/>
        <v/>
      </c>
      <c r="G178" s="60" t="str">
        <f t="shared" ca="1" si="19"/>
        <v/>
      </c>
      <c r="H178" s="60" t="str">
        <f t="shared" ca="1" si="19"/>
        <v/>
      </c>
      <c r="I178" s="60" t="str">
        <f t="shared" ca="1" si="19"/>
        <v/>
      </c>
      <c r="J178" s="60" t="str">
        <f t="shared" ca="1" si="19"/>
        <v/>
      </c>
      <c r="K178" s="60" t="str">
        <f t="shared" ca="1" si="19"/>
        <v/>
      </c>
      <c r="L178" s="60" t="str">
        <f t="shared" ca="1" si="19"/>
        <v/>
      </c>
      <c r="M178" s="60" t="str">
        <f t="shared" ca="1" si="19"/>
        <v/>
      </c>
      <c r="N178" s="85">
        <f t="shared" ca="1" si="14"/>
        <v>0</v>
      </c>
      <c r="O178" s="20"/>
    </row>
    <row r="179" spans="1:15" x14ac:dyDescent="0.2">
      <c r="A179" s="74">
        <v>155</v>
      </c>
      <c r="B179" s="49"/>
      <c r="C179" s="50"/>
      <c r="D179" s="51"/>
      <c r="E179" s="50"/>
      <c r="F179" s="60" t="str">
        <f t="shared" ca="1" si="19"/>
        <v/>
      </c>
      <c r="G179" s="60" t="str">
        <f t="shared" ca="1" si="19"/>
        <v/>
      </c>
      <c r="H179" s="60" t="str">
        <f t="shared" ca="1" si="19"/>
        <v/>
      </c>
      <c r="I179" s="60" t="str">
        <f t="shared" ca="1" si="19"/>
        <v/>
      </c>
      <c r="J179" s="60" t="str">
        <f t="shared" ca="1" si="19"/>
        <v/>
      </c>
      <c r="K179" s="60" t="str">
        <f t="shared" ca="1" si="19"/>
        <v/>
      </c>
      <c r="L179" s="60" t="str">
        <f t="shared" ca="1" si="19"/>
        <v/>
      </c>
      <c r="M179" s="60" t="str">
        <f t="shared" ca="1" si="19"/>
        <v/>
      </c>
      <c r="N179" s="85">
        <f t="shared" ca="1" si="14"/>
        <v>0</v>
      </c>
      <c r="O179" s="20"/>
    </row>
    <row r="180" spans="1:15" x14ac:dyDescent="0.2">
      <c r="A180" s="74">
        <v>156</v>
      </c>
      <c r="B180" s="49"/>
      <c r="C180" s="50"/>
      <c r="D180" s="51"/>
      <c r="E180" s="50"/>
      <c r="F180" s="60" t="str">
        <f t="shared" ca="1" si="19"/>
        <v/>
      </c>
      <c r="G180" s="60" t="str">
        <f t="shared" ca="1" si="19"/>
        <v/>
      </c>
      <c r="H180" s="60" t="str">
        <f t="shared" ca="1" si="19"/>
        <v/>
      </c>
      <c r="I180" s="60" t="str">
        <f t="shared" ca="1" si="19"/>
        <v/>
      </c>
      <c r="J180" s="60" t="str">
        <f t="shared" ca="1" si="19"/>
        <v/>
      </c>
      <c r="K180" s="60" t="str">
        <f t="shared" ca="1" si="19"/>
        <v/>
      </c>
      <c r="L180" s="60" t="str">
        <f t="shared" ca="1" si="19"/>
        <v/>
      </c>
      <c r="M180" s="60" t="str">
        <f t="shared" ca="1" si="19"/>
        <v/>
      </c>
      <c r="N180" s="85">
        <f t="shared" ca="1" si="14"/>
        <v>0</v>
      </c>
      <c r="O180" s="20"/>
    </row>
    <row r="181" spans="1:15" x14ac:dyDescent="0.2">
      <c r="A181" s="74">
        <v>157</v>
      </c>
      <c r="B181" s="49"/>
      <c r="C181" s="50"/>
      <c r="D181" s="51"/>
      <c r="E181" s="50"/>
      <c r="F181" s="60" t="str">
        <f t="shared" ca="1" si="19"/>
        <v/>
      </c>
      <c r="G181" s="60" t="str">
        <f t="shared" ca="1" si="19"/>
        <v/>
      </c>
      <c r="H181" s="60" t="str">
        <f t="shared" ca="1" si="19"/>
        <v/>
      </c>
      <c r="I181" s="60" t="str">
        <f t="shared" ca="1" si="19"/>
        <v/>
      </c>
      <c r="J181" s="60" t="str">
        <f t="shared" ca="1" si="19"/>
        <v/>
      </c>
      <c r="K181" s="60" t="str">
        <f t="shared" ca="1" si="19"/>
        <v/>
      </c>
      <c r="L181" s="60" t="str">
        <f t="shared" ca="1" si="19"/>
        <v/>
      </c>
      <c r="M181" s="60" t="str">
        <f t="shared" ca="1" si="19"/>
        <v/>
      </c>
      <c r="N181" s="85">
        <f t="shared" ca="1" si="14"/>
        <v>0</v>
      </c>
      <c r="O181" s="20"/>
    </row>
    <row r="182" spans="1:15" x14ac:dyDescent="0.2">
      <c r="A182" s="74">
        <v>158</v>
      </c>
      <c r="B182" s="49"/>
      <c r="C182" s="50"/>
      <c r="D182" s="51"/>
      <c r="E182" s="50"/>
      <c r="F182" s="60" t="str">
        <f t="shared" ca="1" si="19"/>
        <v/>
      </c>
      <c r="G182" s="60" t="str">
        <f t="shared" ca="1" si="19"/>
        <v/>
      </c>
      <c r="H182" s="60" t="str">
        <f t="shared" ca="1" si="19"/>
        <v/>
      </c>
      <c r="I182" s="60" t="str">
        <f t="shared" ca="1" si="19"/>
        <v/>
      </c>
      <c r="J182" s="60" t="str">
        <f t="shared" ca="1" si="19"/>
        <v/>
      </c>
      <c r="K182" s="60" t="str">
        <f t="shared" ca="1" si="19"/>
        <v/>
      </c>
      <c r="L182" s="60" t="str">
        <f t="shared" ca="1" si="19"/>
        <v/>
      </c>
      <c r="M182" s="60" t="str">
        <f t="shared" ca="1" si="19"/>
        <v/>
      </c>
      <c r="N182" s="85">
        <f t="shared" ca="1" si="14"/>
        <v>0</v>
      </c>
      <c r="O182" s="20"/>
    </row>
    <row r="183" spans="1:15" x14ac:dyDescent="0.2">
      <c r="A183" s="74">
        <v>159</v>
      </c>
      <c r="B183" s="49"/>
      <c r="C183" s="50"/>
      <c r="D183" s="51"/>
      <c r="E183" s="50"/>
      <c r="F183" s="60" t="str">
        <f t="shared" ca="1" si="19"/>
        <v/>
      </c>
      <c r="G183" s="60" t="str">
        <f t="shared" ca="1" si="19"/>
        <v/>
      </c>
      <c r="H183" s="60" t="str">
        <f t="shared" ca="1" si="19"/>
        <v/>
      </c>
      <c r="I183" s="60" t="str">
        <f t="shared" ca="1" si="19"/>
        <v/>
      </c>
      <c r="J183" s="60" t="str">
        <f t="shared" ca="1" si="19"/>
        <v/>
      </c>
      <c r="K183" s="60" t="str">
        <f t="shared" ca="1" si="19"/>
        <v/>
      </c>
      <c r="L183" s="60" t="str">
        <f t="shared" ca="1" si="19"/>
        <v/>
      </c>
      <c r="M183" s="60" t="str">
        <f t="shared" ca="1" si="19"/>
        <v/>
      </c>
      <c r="N183" s="85">
        <f t="shared" ca="1" si="14"/>
        <v>0</v>
      </c>
      <c r="O183" s="20"/>
    </row>
    <row r="184" spans="1:15" x14ac:dyDescent="0.2">
      <c r="A184" s="74">
        <v>160</v>
      </c>
      <c r="B184" s="49"/>
      <c r="C184" s="50"/>
      <c r="D184" s="51"/>
      <c r="E184" s="50"/>
      <c r="F184" s="60" t="str">
        <f t="shared" ca="1" si="19"/>
        <v/>
      </c>
      <c r="G184" s="60" t="str">
        <f t="shared" ca="1" si="19"/>
        <v/>
      </c>
      <c r="H184" s="60" t="str">
        <f t="shared" ca="1" si="19"/>
        <v/>
      </c>
      <c r="I184" s="60" t="str">
        <f t="shared" ca="1" si="19"/>
        <v/>
      </c>
      <c r="J184" s="60" t="str">
        <f t="shared" ca="1" si="19"/>
        <v/>
      </c>
      <c r="K184" s="60" t="str">
        <f t="shared" ca="1" si="19"/>
        <v/>
      </c>
      <c r="L184" s="60" t="str">
        <f t="shared" ca="1" si="19"/>
        <v/>
      </c>
      <c r="M184" s="60" t="str">
        <f t="shared" ca="1" si="19"/>
        <v/>
      </c>
      <c r="N184" s="85">
        <f t="shared" ca="1" si="14"/>
        <v>0</v>
      </c>
      <c r="O184" s="20"/>
    </row>
    <row r="185" spans="1:15" x14ac:dyDescent="0.2">
      <c r="A185" s="74">
        <v>161</v>
      </c>
      <c r="B185" s="49"/>
      <c r="C185" s="50"/>
      <c r="D185" s="51"/>
      <c r="E185" s="50"/>
      <c r="F185" s="60" t="str">
        <f t="shared" ca="1" si="19"/>
        <v/>
      </c>
      <c r="G185" s="60" t="str">
        <f t="shared" ca="1" si="19"/>
        <v/>
      </c>
      <c r="H185" s="60" t="str">
        <f t="shared" ca="1" si="19"/>
        <v/>
      </c>
      <c r="I185" s="60" t="str">
        <f t="shared" ca="1" si="19"/>
        <v/>
      </c>
      <c r="J185" s="60" t="str">
        <f t="shared" ca="1" si="19"/>
        <v/>
      </c>
      <c r="K185" s="60" t="str">
        <f t="shared" ca="1" si="19"/>
        <v/>
      </c>
      <c r="L185" s="60" t="str">
        <f t="shared" ca="1" si="19"/>
        <v/>
      </c>
      <c r="M185" s="60" t="str">
        <f t="shared" ca="1" si="19"/>
        <v/>
      </c>
      <c r="N185" s="85">
        <f t="shared" ca="1" si="14"/>
        <v>0</v>
      </c>
      <c r="O185" s="20"/>
    </row>
    <row r="186" spans="1:15" x14ac:dyDescent="0.2">
      <c r="A186" s="74">
        <v>162</v>
      </c>
      <c r="B186" s="49"/>
      <c r="C186" s="50"/>
      <c r="D186" s="51"/>
      <c r="E186" s="50"/>
      <c r="F186" s="60" t="str">
        <f t="shared" ca="1" si="19"/>
        <v/>
      </c>
      <c r="G186" s="60" t="str">
        <f t="shared" ca="1" si="19"/>
        <v/>
      </c>
      <c r="H186" s="60" t="str">
        <f t="shared" ca="1" si="19"/>
        <v/>
      </c>
      <c r="I186" s="60" t="str">
        <f t="shared" ca="1" si="19"/>
        <v/>
      </c>
      <c r="J186" s="60" t="str">
        <f t="shared" ca="1" si="19"/>
        <v/>
      </c>
      <c r="K186" s="60" t="str">
        <f t="shared" ca="1" si="19"/>
        <v/>
      </c>
      <c r="L186" s="60" t="str">
        <f t="shared" ca="1" si="19"/>
        <v/>
      </c>
      <c r="M186" s="60" t="str">
        <f t="shared" ca="1" si="19"/>
        <v/>
      </c>
      <c r="N186" s="85">
        <f t="shared" ca="1" si="14"/>
        <v>0</v>
      </c>
      <c r="O186" s="20"/>
    </row>
    <row r="187" spans="1:15" x14ac:dyDescent="0.2">
      <c r="A187" s="74">
        <v>163</v>
      </c>
      <c r="B187" s="49"/>
      <c r="C187" s="50"/>
      <c r="D187" s="51"/>
      <c r="E187" s="50"/>
      <c r="F187" s="60" t="str">
        <f t="shared" ca="1" si="19"/>
        <v/>
      </c>
      <c r="G187" s="60" t="str">
        <f t="shared" ca="1" si="19"/>
        <v/>
      </c>
      <c r="H187" s="60" t="str">
        <f t="shared" ca="1" si="19"/>
        <v/>
      </c>
      <c r="I187" s="60" t="str">
        <f t="shared" ca="1" si="19"/>
        <v/>
      </c>
      <c r="J187" s="60" t="str">
        <f t="shared" ca="1" si="19"/>
        <v/>
      </c>
      <c r="K187" s="60" t="str">
        <f t="shared" ca="1" si="19"/>
        <v/>
      </c>
      <c r="L187" s="60" t="str">
        <f t="shared" ca="1" si="19"/>
        <v/>
      </c>
      <c r="M187" s="60" t="str">
        <f t="shared" ca="1" si="19"/>
        <v/>
      </c>
      <c r="N187" s="85">
        <f t="shared" ca="1" si="14"/>
        <v>0</v>
      </c>
      <c r="O187" s="20"/>
    </row>
    <row r="188" spans="1:15" x14ac:dyDescent="0.2">
      <c r="A188" s="74">
        <v>164</v>
      </c>
      <c r="B188" s="49"/>
      <c r="C188" s="50"/>
      <c r="D188" s="51"/>
      <c r="E188" s="50"/>
      <c r="F188" s="60" t="str">
        <f t="shared" ca="1" si="19"/>
        <v/>
      </c>
      <c r="G188" s="60" t="str">
        <f t="shared" ca="1" si="19"/>
        <v/>
      </c>
      <c r="H188" s="60" t="str">
        <f t="shared" ca="1" si="19"/>
        <v/>
      </c>
      <c r="I188" s="60" t="str">
        <f t="shared" ca="1" si="19"/>
        <v/>
      </c>
      <c r="J188" s="60" t="str">
        <f t="shared" ca="1" si="19"/>
        <v/>
      </c>
      <c r="K188" s="60" t="str">
        <f t="shared" ca="1" si="19"/>
        <v/>
      </c>
      <c r="L188" s="60" t="str">
        <f t="shared" ca="1" si="19"/>
        <v/>
      </c>
      <c r="M188" s="60" t="str">
        <f t="shared" ca="1" si="19"/>
        <v/>
      </c>
      <c r="N188" s="85">
        <f t="shared" ca="1" si="14"/>
        <v>0</v>
      </c>
      <c r="O188" s="20"/>
    </row>
    <row r="189" spans="1:15" x14ac:dyDescent="0.2">
      <c r="A189" s="74">
        <v>165</v>
      </c>
      <c r="B189" s="49"/>
      <c r="C189" s="50"/>
      <c r="D189" s="51"/>
      <c r="E189" s="50"/>
      <c r="F189" s="60" t="str">
        <f t="shared" ca="1" si="19"/>
        <v/>
      </c>
      <c r="G189" s="60" t="str">
        <f t="shared" ca="1" si="19"/>
        <v/>
      </c>
      <c r="H189" s="60" t="str">
        <f t="shared" ca="1" si="19"/>
        <v/>
      </c>
      <c r="I189" s="60" t="str">
        <f t="shared" ca="1" si="19"/>
        <v/>
      </c>
      <c r="J189" s="60" t="str">
        <f t="shared" ca="1" si="19"/>
        <v/>
      </c>
      <c r="K189" s="60" t="str">
        <f t="shared" ca="1" si="19"/>
        <v/>
      </c>
      <c r="L189" s="60" t="str">
        <f t="shared" ca="1" si="19"/>
        <v/>
      </c>
      <c r="M189" s="60" t="str">
        <f t="shared" ca="1" si="19"/>
        <v/>
      </c>
      <c r="N189" s="85">
        <f t="shared" ca="1" si="14"/>
        <v>0</v>
      </c>
      <c r="O189" s="20"/>
    </row>
    <row r="190" spans="1:15" x14ac:dyDescent="0.2">
      <c r="A190" s="74">
        <v>166</v>
      </c>
      <c r="B190" s="49"/>
      <c r="C190" s="50"/>
      <c r="D190" s="51"/>
      <c r="E190" s="50"/>
      <c r="F190" s="60" t="str">
        <f t="shared" ca="1" si="19"/>
        <v/>
      </c>
      <c r="G190" s="60" t="str">
        <f t="shared" ca="1" si="19"/>
        <v/>
      </c>
      <c r="H190" s="60" t="str">
        <f t="shared" ca="1" si="19"/>
        <v/>
      </c>
      <c r="I190" s="60" t="str">
        <f t="shared" ca="1" si="19"/>
        <v/>
      </c>
      <c r="J190" s="60" t="str">
        <f t="shared" ca="1" si="19"/>
        <v/>
      </c>
      <c r="K190" s="60" t="str">
        <f t="shared" ca="1" si="19"/>
        <v/>
      </c>
      <c r="L190" s="60" t="str">
        <f t="shared" ca="1" si="19"/>
        <v/>
      </c>
      <c r="M190" s="60" t="str">
        <f t="shared" ca="1" si="19"/>
        <v/>
      </c>
      <c r="N190" s="85">
        <f t="shared" ca="1" si="14"/>
        <v>0</v>
      </c>
      <c r="O190" s="20"/>
    </row>
    <row r="191" spans="1:15" x14ac:dyDescent="0.2">
      <c r="A191" s="74">
        <v>167</v>
      </c>
      <c r="B191" s="49"/>
      <c r="C191" s="50"/>
      <c r="D191" s="51"/>
      <c r="E191" s="50"/>
      <c r="F191" s="60" t="str">
        <f t="shared" ca="1" si="19"/>
        <v/>
      </c>
      <c r="G191" s="60" t="str">
        <f t="shared" ca="1" si="19"/>
        <v/>
      </c>
      <c r="H191" s="60" t="str">
        <f t="shared" ca="1" si="19"/>
        <v/>
      </c>
      <c r="I191" s="60" t="str">
        <f t="shared" ca="1" si="19"/>
        <v/>
      </c>
      <c r="J191" s="60" t="str">
        <f t="shared" ca="1" si="19"/>
        <v/>
      </c>
      <c r="K191" s="60" t="str">
        <f t="shared" ca="1" si="19"/>
        <v/>
      </c>
      <c r="L191" s="60" t="str">
        <f t="shared" ca="1" si="19"/>
        <v/>
      </c>
      <c r="M191" s="60" t="str">
        <f t="shared" ca="1" si="19"/>
        <v/>
      </c>
      <c r="N191" s="85">
        <f t="shared" ca="1" si="14"/>
        <v>0</v>
      </c>
      <c r="O191" s="20"/>
    </row>
    <row r="192" spans="1:15" x14ac:dyDescent="0.2">
      <c r="A192" s="74">
        <v>168</v>
      </c>
      <c r="B192" s="49"/>
      <c r="C192" s="50"/>
      <c r="D192" s="51"/>
      <c r="E192" s="50"/>
      <c r="F192" s="60" t="str">
        <f t="shared" ca="1" si="19"/>
        <v/>
      </c>
      <c r="G192" s="60" t="str">
        <f t="shared" ca="1" si="19"/>
        <v/>
      </c>
      <c r="H192" s="60" t="str">
        <f t="shared" ca="1" si="19"/>
        <v/>
      </c>
      <c r="I192" s="60" t="str">
        <f t="shared" ca="1" si="19"/>
        <v/>
      </c>
      <c r="J192" s="60" t="str">
        <f t="shared" ca="1" si="19"/>
        <v/>
      </c>
      <c r="K192" s="60" t="str">
        <f t="shared" ca="1" si="19"/>
        <v/>
      </c>
      <c r="L192" s="60" t="str">
        <f t="shared" ca="1" si="19"/>
        <v/>
      </c>
      <c r="M192" s="60" t="str">
        <f t="shared" ca="1" si="19"/>
        <v/>
      </c>
      <c r="N192" s="85">
        <f t="shared" ca="1" si="14"/>
        <v>0</v>
      </c>
      <c r="O192" s="20"/>
    </row>
    <row r="193" spans="1:15" x14ac:dyDescent="0.2">
      <c r="A193" s="74">
        <v>169</v>
      </c>
      <c r="B193" s="49"/>
      <c r="C193" s="50"/>
      <c r="D193" s="51"/>
      <c r="E193" s="50"/>
      <c r="F193" s="60" t="str">
        <f t="shared" ca="1" si="19"/>
        <v/>
      </c>
      <c r="G193" s="60" t="str">
        <f t="shared" ca="1" si="19"/>
        <v/>
      </c>
      <c r="H193" s="60" t="str">
        <f t="shared" ca="1" si="19"/>
        <v/>
      </c>
      <c r="I193" s="60" t="str">
        <f t="shared" ca="1" si="19"/>
        <v/>
      </c>
      <c r="J193" s="60" t="str">
        <f t="shared" ca="1" si="19"/>
        <v/>
      </c>
      <c r="K193" s="60" t="str">
        <f t="shared" ca="1" si="19"/>
        <v/>
      </c>
      <c r="L193" s="60" t="str">
        <f t="shared" ca="1" si="19"/>
        <v/>
      </c>
      <c r="M193" s="60" t="str">
        <f t="shared" ca="1" si="19"/>
        <v/>
      </c>
      <c r="N193" s="85">
        <f t="shared" ca="1" si="14"/>
        <v>0</v>
      </c>
      <c r="O193" s="20"/>
    </row>
    <row r="194" spans="1:15" x14ac:dyDescent="0.2">
      <c r="A194" s="74">
        <v>170</v>
      </c>
      <c r="B194" s="49"/>
      <c r="C194" s="50"/>
      <c r="D194" s="51"/>
      <c r="E194" s="50"/>
      <c r="F194" s="60" t="str">
        <f t="shared" ca="1" si="19"/>
        <v/>
      </c>
      <c r="G194" s="60" t="str">
        <f t="shared" ca="1" si="19"/>
        <v/>
      </c>
      <c r="H194" s="60" t="str">
        <f t="shared" ca="1" si="19"/>
        <v/>
      </c>
      <c r="I194" s="60" t="str">
        <f t="shared" ca="1" si="19"/>
        <v/>
      </c>
      <c r="J194" s="60" t="str">
        <f t="shared" ca="1" si="19"/>
        <v/>
      </c>
      <c r="K194" s="60" t="str">
        <f t="shared" ca="1" si="19"/>
        <v/>
      </c>
      <c r="L194" s="60" t="str">
        <f t="shared" ca="1" si="19"/>
        <v/>
      </c>
      <c r="M194" s="60" t="str">
        <f t="shared" ca="1" si="19"/>
        <v/>
      </c>
      <c r="N194" s="85">
        <f t="shared" ca="1" si="14"/>
        <v>0</v>
      </c>
      <c r="O194" s="20"/>
    </row>
    <row r="195" spans="1:15" x14ac:dyDescent="0.2">
      <c r="A195" s="74">
        <v>171</v>
      </c>
      <c r="B195" s="49"/>
      <c r="C195" s="50"/>
      <c r="D195" s="51"/>
      <c r="E195" s="50"/>
      <c r="F195" s="60" t="str">
        <f t="shared" ca="1" si="19"/>
        <v/>
      </c>
      <c r="G195" s="60" t="str">
        <f t="shared" ca="1" si="19"/>
        <v/>
      </c>
      <c r="H195" s="60" t="str">
        <f t="shared" ca="1" si="19"/>
        <v/>
      </c>
      <c r="I195" s="60" t="str">
        <f t="shared" ca="1" si="19"/>
        <v/>
      </c>
      <c r="J195" s="60" t="str">
        <f t="shared" ca="1" si="19"/>
        <v/>
      </c>
      <c r="K195" s="60" t="str">
        <f t="shared" ca="1" si="19"/>
        <v/>
      </c>
      <c r="L195" s="60" t="str">
        <f t="shared" ca="1" si="19"/>
        <v/>
      </c>
      <c r="M195" s="60" t="str">
        <f t="shared" ca="1" si="19"/>
        <v/>
      </c>
      <c r="N195" s="85">
        <f t="shared" ca="1" si="14"/>
        <v>0</v>
      </c>
      <c r="O195" s="20"/>
    </row>
    <row r="196" spans="1:15" x14ac:dyDescent="0.2">
      <c r="A196" s="74">
        <v>172</v>
      </c>
      <c r="B196" s="49"/>
      <c r="C196" s="50"/>
      <c r="D196" s="51"/>
      <c r="E196" s="50"/>
      <c r="F196" s="60" t="str">
        <f t="shared" ca="1" si="19"/>
        <v/>
      </c>
      <c r="G196" s="60" t="str">
        <f t="shared" ca="1" si="19"/>
        <v/>
      </c>
      <c r="H196" s="60" t="str">
        <f t="shared" ca="1" si="19"/>
        <v/>
      </c>
      <c r="I196" s="60" t="str">
        <f t="shared" ca="1" si="19"/>
        <v/>
      </c>
      <c r="J196" s="60" t="str">
        <f t="shared" ca="1" si="19"/>
        <v/>
      </c>
      <c r="K196" s="60" t="str">
        <f t="shared" ca="1" si="19"/>
        <v/>
      </c>
      <c r="L196" s="60" t="str">
        <f t="shared" ca="1" si="19"/>
        <v/>
      </c>
      <c r="M196" s="60" t="str">
        <f t="shared" ca="1" si="19"/>
        <v/>
      </c>
      <c r="N196" s="85">
        <f t="shared" ca="1" si="14"/>
        <v>0</v>
      </c>
      <c r="O196" s="20"/>
    </row>
    <row r="197" spans="1:15" x14ac:dyDescent="0.2">
      <c r="A197" s="74">
        <v>173</v>
      </c>
      <c r="B197" s="49"/>
      <c r="C197" s="50"/>
      <c r="D197" s="51"/>
      <c r="E197" s="50"/>
      <c r="F197" s="60" t="str">
        <f t="shared" ca="1" si="19"/>
        <v/>
      </c>
      <c r="G197" s="60" t="str">
        <f t="shared" ca="1" si="19"/>
        <v/>
      </c>
      <c r="H197" s="60" t="str">
        <f t="shared" ca="1" si="19"/>
        <v/>
      </c>
      <c r="I197" s="60" t="str">
        <f t="shared" ca="1" si="19"/>
        <v/>
      </c>
      <c r="J197" s="60" t="str">
        <f t="shared" ca="1" si="19"/>
        <v/>
      </c>
      <c r="K197" s="60" t="str">
        <f t="shared" ca="1" si="19"/>
        <v/>
      </c>
      <c r="L197" s="60" t="str">
        <f t="shared" ca="1" si="19"/>
        <v/>
      </c>
      <c r="M197" s="60" t="str">
        <f t="shared" ca="1" si="19"/>
        <v/>
      </c>
      <c r="N197" s="85">
        <f t="shared" ca="1" si="14"/>
        <v>0</v>
      </c>
      <c r="O197" s="20"/>
    </row>
    <row r="198" spans="1:15" x14ac:dyDescent="0.2">
      <c r="A198" s="74">
        <v>174</v>
      </c>
      <c r="B198" s="49"/>
      <c r="C198" s="50"/>
      <c r="D198" s="51"/>
      <c r="E198" s="50"/>
      <c r="F198" s="60" t="str">
        <f t="shared" ca="1" si="19"/>
        <v/>
      </c>
      <c r="G198" s="60" t="str">
        <f t="shared" ca="1" si="19"/>
        <v/>
      </c>
      <c r="H198" s="60" t="str">
        <f t="shared" ca="1" si="19"/>
        <v/>
      </c>
      <c r="I198" s="60" t="str">
        <f t="shared" ca="1" si="19"/>
        <v/>
      </c>
      <c r="J198" s="60" t="str">
        <f t="shared" ca="1" si="19"/>
        <v/>
      </c>
      <c r="K198" s="60" t="str">
        <f t="shared" ca="1" si="19"/>
        <v/>
      </c>
      <c r="L198" s="60" t="str">
        <f t="shared" ca="1" si="19"/>
        <v/>
      </c>
      <c r="M198" s="60" t="str">
        <f t="shared" ca="1" si="19"/>
        <v/>
      </c>
      <c r="N198" s="85">
        <f t="shared" ca="1" si="14"/>
        <v>0</v>
      </c>
      <c r="O198" s="20"/>
    </row>
    <row r="199" spans="1:15" x14ac:dyDescent="0.2">
      <c r="A199" s="74">
        <v>175</v>
      </c>
      <c r="B199" s="49"/>
      <c r="C199" s="50"/>
      <c r="D199" s="51"/>
      <c r="E199" s="50"/>
      <c r="F199" s="60" t="str">
        <f t="shared" ca="1" si="19"/>
        <v/>
      </c>
      <c r="G199" s="60" t="str">
        <f t="shared" ca="1" si="19"/>
        <v/>
      </c>
      <c r="H199" s="60" t="str">
        <f t="shared" ca="1" si="19"/>
        <v/>
      </c>
      <c r="I199" s="60" t="str">
        <f t="shared" ca="1" si="19"/>
        <v/>
      </c>
      <c r="J199" s="60" t="str">
        <f t="shared" ca="1" si="19"/>
        <v/>
      </c>
      <c r="K199" s="60" t="str">
        <f t="shared" ca="1" si="19"/>
        <v/>
      </c>
      <c r="L199" s="60" t="str">
        <f t="shared" ca="1" si="19"/>
        <v/>
      </c>
      <c r="M199" s="60" t="str">
        <f t="shared" ca="1" si="19"/>
        <v/>
      </c>
      <c r="N199" s="85">
        <f t="shared" ca="1" si="14"/>
        <v>0</v>
      </c>
      <c r="O199" s="20"/>
    </row>
    <row r="200" spans="1:15" x14ac:dyDescent="0.2">
      <c r="A200" s="74">
        <v>176</v>
      </c>
      <c r="B200" s="49"/>
      <c r="C200" s="50"/>
      <c r="D200" s="51"/>
      <c r="E200" s="50"/>
      <c r="F200" s="60" t="str">
        <f t="shared" ca="1" si="19"/>
        <v/>
      </c>
      <c r="G200" s="60" t="str">
        <f t="shared" ca="1" si="19"/>
        <v/>
      </c>
      <c r="H200" s="60" t="str">
        <f t="shared" ca="1" si="19"/>
        <v/>
      </c>
      <c r="I200" s="60" t="str">
        <f t="shared" ca="1" si="19"/>
        <v/>
      </c>
      <c r="J200" s="60" t="str">
        <f t="shared" ca="1" si="19"/>
        <v/>
      </c>
      <c r="K200" s="60" t="str">
        <f t="shared" ca="1" si="19"/>
        <v/>
      </c>
      <c r="L200" s="60" t="str">
        <f t="shared" ca="1" si="19"/>
        <v/>
      </c>
      <c r="M200" s="60" t="str">
        <f t="shared" ca="1" si="19"/>
        <v/>
      </c>
      <c r="N200" s="85">
        <f t="shared" ca="1" si="14"/>
        <v>0</v>
      </c>
      <c r="O200" s="20"/>
    </row>
    <row r="201" spans="1:15" x14ac:dyDescent="0.2">
      <c r="A201" s="74">
        <v>177</v>
      </c>
      <c r="B201" s="49"/>
      <c r="C201" s="50"/>
      <c r="D201" s="51"/>
      <c r="E201" s="50"/>
      <c r="F201" s="60" t="str">
        <f t="shared" ca="1" si="19"/>
        <v/>
      </c>
      <c r="G201" s="60" t="str">
        <f t="shared" ca="1" si="19"/>
        <v/>
      </c>
      <c r="H201" s="60" t="str">
        <f t="shared" ca="1" si="19"/>
        <v/>
      </c>
      <c r="I201" s="60" t="str">
        <f t="shared" ca="1" si="19"/>
        <v/>
      </c>
      <c r="J201" s="60" t="str">
        <f t="shared" ca="1" si="19"/>
        <v/>
      </c>
      <c r="K201" s="60" t="str">
        <f t="shared" ca="1" si="19"/>
        <v/>
      </c>
      <c r="L201" s="60" t="str">
        <f t="shared" ca="1" si="19"/>
        <v/>
      </c>
      <c r="M201" s="60" t="str">
        <f t="shared" ca="1" si="19"/>
        <v/>
      </c>
      <c r="N201" s="85">
        <f t="shared" ca="1" si="14"/>
        <v>0</v>
      </c>
      <c r="O201" s="20"/>
    </row>
    <row r="202" spans="1:15" x14ac:dyDescent="0.2">
      <c r="A202" s="74">
        <v>178</v>
      </c>
      <c r="B202" s="49"/>
      <c r="C202" s="50"/>
      <c r="D202" s="51"/>
      <c r="E202" s="50"/>
      <c r="F202" s="60" t="str">
        <f t="shared" ca="1" si="19"/>
        <v/>
      </c>
      <c r="G202" s="60" t="str">
        <f t="shared" ca="1" si="19"/>
        <v/>
      </c>
      <c r="H202" s="60" t="str">
        <f t="shared" ca="1" si="19"/>
        <v/>
      </c>
      <c r="I202" s="60" t="str">
        <f t="shared" ca="1" si="19"/>
        <v/>
      </c>
      <c r="J202" s="60" t="str">
        <f t="shared" ca="1" si="19"/>
        <v/>
      </c>
      <c r="K202" s="60" t="str">
        <f t="shared" ca="1" si="19"/>
        <v/>
      </c>
      <c r="L202" s="60" t="str">
        <f t="shared" ca="1" si="19"/>
        <v/>
      </c>
      <c r="M202" s="60" t="str">
        <f t="shared" ca="1" si="19"/>
        <v/>
      </c>
      <c r="N202" s="85">
        <f t="shared" ca="1" si="14"/>
        <v>0</v>
      </c>
      <c r="O202" s="20"/>
    </row>
    <row r="203" spans="1:15" x14ac:dyDescent="0.2">
      <c r="A203" s="74">
        <v>179</v>
      </c>
      <c r="B203" s="49"/>
      <c r="C203" s="50"/>
      <c r="D203" s="51"/>
      <c r="E203" s="50"/>
      <c r="F203" s="60" t="str">
        <f t="shared" ca="1" si="19"/>
        <v/>
      </c>
      <c r="G203" s="60" t="str">
        <f t="shared" ca="1" si="19"/>
        <v/>
      </c>
      <c r="H203" s="60" t="str">
        <f t="shared" ca="1" si="19"/>
        <v/>
      </c>
      <c r="I203" s="60" t="str">
        <f t="shared" ca="1" si="19"/>
        <v/>
      </c>
      <c r="J203" s="60" t="str">
        <f t="shared" ca="1" si="19"/>
        <v/>
      </c>
      <c r="K203" s="60" t="str">
        <f t="shared" ca="1" si="19"/>
        <v/>
      </c>
      <c r="L203" s="60" t="str">
        <f t="shared" ca="1" si="19"/>
        <v/>
      </c>
      <c r="M203" s="60" t="str">
        <f t="shared" ca="1" si="19"/>
        <v/>
      </c>
      <c r="N203" s="85">
        <f t="shared" ca="1" si="14"/>
        <v>0</v>
      </c>
      <c r="O203" s="20"/>
    </row>
    <row r="204" spans="1:15" x14ac:dyDescent="0.2">
      <c r="A204" s="74">
        <v>180</v>
      </c>
      <c r="B204" s="49"/>
      <c r="C204" s="50"/>
      <c r="D204" s="51"/>
      <c r="E204" s="50"/>
      <c r="F204" s="60" t="str">
        <f t="shared" ca="1" si="19"/>
        <v/>
      </c>
      <c r="G204" s="60" t="str">
        <f t="shared" ca="1" si="19"/>
        <v/>
      </c>
      <c r="H204" s="60" t="str">
        <f t="shared" ca="1" si="19"/>
        <v/>
      </c>
      <c r="I204" s="60" t="str">
        <f t="shared" ca="1" si="19"/>
        <v/>
      </c>
      <c r="J204" s="60" t="str">
        <f t="shared" ca="1" si="19"/>
        <v/>
      </c>
      <c r="K204" s="60" t="str">
        <f t="shared" ca="1" si="19"/>
        <v/>
      </c>
      <c r="L204" s="60" t="str">
        <f t="shared" ca="1" si="19"/>
        <v/>
      </c>
      <c r="M204" s="60" t="str">
        <f t="shared" ref="G204:M214" ca="1" si="20">IF(AND(M$24&lt;&gt;"",$D204&gt;=M$20,$D204&lt;=M$21),IF(OR(AND($E204="Ti",LEFT(M$24,1)="M"),AND($E204="Tu",LEFT(M$24,1)="K")),"X",""),"")</f>
        <v/>
      </c>
      <c r="N204" s="85">
        <f t="shared" ca="1" si="14"/>
        <v>0</v>
      </c>
      <c r="O204" s="20"/>
    </row>
    <row r="205" spans="1:15" x14ac:dyDescent="0.2">
      <c r="A205" s="74">
        <v>181</v>
      </c>
      <c r="B205" s="49"/>
      <c r="C205" s="50"/>
      <c r="D205" s="51"/>
      <c r="E205" s="50"/>
      <c r="F205" s="60" t="str">
        <f t="shared" ref="F205:F214" ca="1" si="21">IF(AND(F$24&lt;&gt;"",$D205&gt;=F$20,$D205&lt;=F$21),IF(OR(AND($E205="Ti",LEFT(F$24,1)="M"),AND($E205="Tu",LEFT(F$24,1)="K")),"X",""),"")</f>
        <v/>
      </c>
      <c r="G205" s="60" t="str">
        <f t="shared" ca="1" si="20"/>
        <v/>
      </c>
      <c r="H205" s="60" t="str">
        <f t="shared" ca="1" si="20"/>
        <v/>
      </c>
      <c r="I205" s="60" t="str">
        <f t="shared" ca="1" si="20"/>
        <v/>
      </c>
      <c r="J205" s="60" t="str">
        <f t="shared" ca="1" si="20"/>
        <v/>
      </c>
      <c r="K205" s="60" t="str">
        <f t="shared" ca="1" si="20"/>
        <v/>
      </c>
      <c r="L205" s="60" t="str">
        <f t="shared" ca="1" si="20"/>
        <v/>
      </c>
      <c r="M205" s="60" t="str">
        <f t="shared" ca="1" si="20"/>
        <v/>
      </c>
      <c r="N205" s="85">
        <f t="shared" ca="1" si="14"/>
        <v>0</v>
      </c>
      <c r="O205" s="20"/>
    </row>
    <row r="206" spans="1:15" x14ac:dyDescent="0.2">
      <c r="A206" s="74">
        <v>182</v>
      </c>
      <c r="B206" s="49"/>
      <c r="C206" s="50"/>
      <c r="D206" s="51"/>
      <c r="E206" s="50"/>
      <c r="F206" s="60" t="str">
        <f t="shared" ca="1" si="21"/>
        <v/>
      </c>
      <c r="G206" s="60" t="str">
        <f t="shared" ca="1" si="20"/>
        <v/>
      </c>
      <c r="H206" s="60" t="str">
        <f t="shared" ca="1" si="20"/>
        <v/>
      </c>
      <c r="I206" s="60" t="str">
        <f t="shared" ca="1" si="20"/>
        <v/>
      </c>
      <c r="J206" s="60" t="str">
        <f t="shared" ca="1" si="20"/>
        <v/>
      </c>
      <c r="K206" s="60" t="str">
        <f t="shared" ca="1" si="20"/>
        <v/>
      </c>
      <c r="L206" s="60" t="str">
        <f t="shared" ca="1" si="20"/>
        <v/>
      </c>
      <c r="M206" s="60" t="str">
        <f t="shared" ca="1" si="20"/>
        <v/>
      </c>
      <c r="N206" s="85">
        <f t="shared" ca="1" si="14"/>
        <v>0</v>
      </c>
      <c r="O206" s="20"/>
    </row>
    <row r="207" spans="1:15" x14ac:dyDescent="0.2">
      <c r="A207" s="74">
        <v>183</v>
      </c>
      <c r="B207" s="49"/>
      <c r="C207" s="50"/>
      <c r="D207" s="51"/>
      <c r="E207" s="50"/>
      <c r="F207" s="60" t="str">
        <f t="shared" ca="1" si="21"/>
        <v/>
      </c>
      <c r="G207" s="60" t="str">
        <f t="shared" ca="1" si="20"/>
        <v/>
      </c>
      <c r="H207" s="60" t="str">
        <f t="shared" ca="1" si="20"/>
        <v/>
      </c>
      <c r="I207" s="60" t="str">
        <f t="shared" ca="1" si="20"/>
        <v/>
      </c>
      <c r="J207" s="60" t="str">
        <f t="shared" ca="1" si="20"/>
        <v/>
      </c>
      <c r="K207" s="60" t="str">
        <f t="shared" ca="1" si="20"/>
        <v/>
      </c>
      <c r="L207" s="60" t="str">
        <f t="shared" ca="1" si="20"/>
        <v/>
      </c>
      <c r="M207" s="60" t="str">
        <f t="shared" ca="1" si="20"/>
        <v/>
      </c>
      <c r="N207" s="85">
        <f t="shared" ca="1" si="14"/>
        <v>0</v>
      </c>
      <c r="O207" s="20"/>
    </row>
    <row r="208" spans="1:15" x14ac:dyDescent="0.2">
      <c r="A208" s="74">
        <v>184</v>
      </c>
      <c r="B208" s="49"/>
      <c r="C208" s="50"/>
      <c r="D208" s="51"/>
      <c r="E208" s="50"/>
      <c r="F208" s="60" t="str">
        <f t="shared" ca="1" si="21"/>
        <v/>
      </c>
      <c r="G208" s="60" t="str">
        <f t="shared" ca="1" si="20"/>
        <v/>
      </c>
      <c r="H208" s="60" t="str">
        <f t="shared" ca="1" si="20"/>
        <v/>
      </c>
      <c r="I208" s="60" t="str">
        <f t="shared" ca="1" si="20"/>
        <v/>
      </c>
      <c r="J208" s="60" t="str">
        <f t="shared" ca="1" si="20"/>
        <v/>
      </c>
      <c r="K208" s="60" t="str">
        <f t="shared" ca="1" si="20"/>
        <v/>
      </c>
      <c r="L208" s="60" t="str">
        <f t="shared" ca="1" si="20"/>
        <v/>
      </c>
      <c r="M208" s="60" t="str">
        <f t="shared" ca="1" si="20"/>
        <v/>
      </c>
      <c r="N208" s="85">
        <f t="shared" ca="1" si="14"/>
        <v>0</v>
      </c>
      <c r="O208" s="20"/>
    </row>
    <row r="209" spans="1:15" x14ac:dyDescent="0.2">
      <c r="A209" s="74">
        <v>185</v>
      </c>
      <c r="B209" s="49"/>
      <c r="C209" s="50"/>
      <c r="D209" s="51"/>
      <c r="E209" s="50"/>
      <c r="F209" s="60" t="str">
        <f t="shared" ca="1" si="21"/>
        <v/>
      </c>
      <c r="G209" s="60" t="str">
        <f t="shared" ca="1" si="20"/>
        <v/>
      </c>
      <c r="H209" s="60" t="str">
        <f t="shared" ca="1" si="20"/>
        <v/>
      </c>
      <c r="I209" s="60" t="str">
        <f t="shared" ca="1" si="20"/>
        <v/>
      </c>
      <c r="J209" s="60" t="str">
        <f t="shared" ca="1" si="20"/>
        <v/>
      </c>
      <c r="K209" s="60" t="str">
        <f t="shared" ca="1" si="20"/>
        <v/>
      </c>
      <c r="L209" s="60" t="str">
        <f t="shared" ca="1" si="20"/>
        <v/>
      </c>
      <c r="M209" s="60" t="str">
        <f t="shared" ca="1" si="20"/>
        <v/>
      </c>
      <c r="N209" s="85">
        <f t="shared" ca="1" si="14"/>
        <v>0</v>
      </c>
      <c r="O209" s="20"/>
    </row>
    <row r="210" spans="1:15" x14ac:dyDescent="0.2">
      <c r="A210" s="74">
        <v>186</v>
      </c>
      <c r="B210" s="49"/>
      <c r="C210" s="50"/>
      <c r="D210" s="51"/>
      <c r="E210" s="50"/>
      <c r="F210" s="60" t="str">
        <f t="shared" ca="1" si="21"/>
        <v/>
      </c>
      <c r="G210" s="60" t="str">
        <f t="shared" ca="1" si="20"/>
        <v/>
      </c>
      <c r="H210" s="60" t="str">
        <f t="shared" ca="1" si="20"/>
        <v/>
      </c>
      <c r="I210" s="60" t="str">
        <f t="shared" ca="1" si="20"/>
        <v/>
      </c>
      <c r="J210" s="60" t="str">
        <f t="shared" ca="1" si="20"/>
        <v/>
      </c>
      <c r="K210" s="60" t="str">
        <f t="shared" ca="1" si="20"/>
        <v/>
      </c>
      <c r="L210" s="60" t="str">
        <f t="shared" ca="1" si="20"/>
        <v/>
      </c>
      <c r="M210" s="60" t="str">
        <f t="shared" ca="1" si="20"/>
        <v/>
      </c>
      <c r="N210" s="85">
        <f t="shared" ca="1" si="14"/>
        <v>0</v>
      </c>
      <c r="O210" s="20"/>
    </row>
    <row r="211" spans="1:15" x14ac:dyDescent="0.2">
      <c r="A211" s="74">
        <v>187</v>
      </c>
      <c r="B211" s="49"/>
      <c r="C211" s="50"/>
      <c r="D211" s="51"/>
      <c r="E211" s="50"/>
      <c r="F211" s="60" t="str">
        <f t="shared" ca="1" si="21"/>
        <v/>
      </c>
      <c r="G211" s="60" t="str">
        <f t="shared" ca="1" si="20"/>
        <v/>
      </c>
      <c r="H211" s="60" t="str">
        <f t="shared" ca="1" si="20"/>
        <v/>
      </c>
      <c r="I211" s="60" t="str">
        <f t="shared" ca="1" si="20"/>
        <v/>
      </c>
      <c r="J211" s="60" t="str">
        <f t="shared" ca="1" si="20"/>
        <v/>
      </c>
      <c r="K211" s="60" t="str">
        <f t="shared" ca="1" si="20"/>
        <v/>
      </c>
      <c r="L211" s="60" t="str">
        <f t="shared" ca="1" si="20"/>
        <v/>
      </c>
      <c r="M211" s="60" t="str">
        <f t="shared" ca="1" si="20"/>
        <v/>
      </c>
      <c r="N211" s="85">
        <f t="shared" ca="1" si="14"/>
        <v>0</v>
      </c>
      <c r="O211" s="20"/>
    </row>
    <row r="212" spans="1:15" x14ac:dyDescent="0.2">
      <c r="A212" s="74">
        <v>188</v>
      </c>
      <c r="B212" s="49"/>
      <c r="C212" s="50"/>
      <c r="D212" s="51"/>
      <c r="E212" s="50"/>
      <c r="F212" s="60" t="str">
        <f t="shared" ca="1" si="21"/>
        <v/>
      </c>
      <c r="G212" s="60" t="str">
        <f t="shared" ca="1" si="20"/>
        <v/>
      </c>
      <c r="H212" s="60" t="str">
        <f t="shared" ca="1" si="20"/>
        <v/>
      </c>
      <c r="I212" s="60" t="str">
        <f t="shared" ca="1" si="20"/>
        <v/>
      </c>
      <c r="J212" s="60" t="str">
        <f t="shared" ca="1" si="20"/>
        <v/>
      </c>
      <c r="K212" s="60" t="str">
        <f t="shared" ca="1" si="20"/>
        <v/>
      </c>
      <c r="L212" s="60" t="str">
        <f t="shared" ca="1" si="20"/>
        <v/>
      </c>
      <c r="M212" s="60" t="str">
        <f t="shared" ca="1" si="20"/>
        <v/>
      </c>
      <c r="N212" s="85">
        <f t="shared" ca="1" si="14"/>
        <v>0</v>
      </c>
      <c r="O212" s="20"/>
    </row>
    <row r="213" spans="1:15" x14ac:dyDescent="0.2">
      <c r="A213" s="74">
        <v>189</v>
      </c>
      <c r="B213" s="49"/>
      <c r="C213" s="50"/>
      <c r="D213" s="51"/>
      <c r="E213" s="50"/>
      <c r="F213" s="60" t="str">
        <f t="shared" ca="1" si="21"/>
        <v/>
      </c>
      <c r="G213" s="60" t="str">
        <f t="shared" ca="1" si="20"/>
        <v/>
      </c>
      <c r="H213" s="60" t="str">
        <f t="shared" ca="1" si="20"/>
        <v/>
      </c>
      <c r="I213" s="60" t="str">
        <f t="shared" ca="1" si="20"/>
        <v/>
      </c>
      <c r="J213" s="60" t="str">
        <f t="shared" ca="1" si="20"/>
        <v/>
      </c>
      <c r="K213" s="60" t="str">
        <f t="shared" ca="1" si="20"/>
        <v/>
      </c>
      <c r="L213" s="60" t="str">
        <f t="shared" ca="1" si="20"/>
        <v/>
      </c>
      <c r="M213" s="60" t="str">
        <f t="shared" ca="1" si="20"/>
        <v/>
      </c>
      <c r="N213" s="85">
        <f t="shared" ca="1" si="14"/>
        <v>0</v>
      </c>
      <c r="O213" s="20"/>
    </row>
    <row r="214" spans="1:15" x14ac:dyDescent="0.2">
      <c r="A214" s="74">
        <v>190</v>
      </c>
      <c r="B214" s="49"/>
      <c r="C214" s="50"/>
      <c r="D214" s="51"/>
      <c r="E214" s="50"/>
      <c r="F214" s="60" t="str">
        <f t="shared" ca="1" si="21"/>
        <v/>
      </c>
      <c r="G214" s="60" t="str">
        <f t="shared" ca="1" si="20"/>
        <v/>
      </c>
      <c r="H214" s="60" t="str">
        <f t="shared" ca="1" si="20"/>
        <v/>
      </c>
      <c r="I214" s="60" t="str">
        <f t="shared" ca="1" si="20"/>
        <v/>
      </c>
      <c r="J214" s="60" t="str">
        <f t="shared" ca="1" si="20"/>
        <v/>
      </c>
      <c r="K214" s="60" t="str">
        <f t="shared" ca="1" si="20"/>
        <v/>
      </c>
      <c r="L214" s="60" t="str">
        <f t="shared" ca="1" si="20"/>
        <v/>
      </c>
      <c r="M214" s="60" t="str">
        <f t="shared" ca="1" si="20"/>
        <v/>
      </c>
      <c r="N214" s="85">
        <f t="shared" ca="1" si="14"/>
        <v>0</v>
      </c>
      <c r="O214" s="20"/>
    </row>
    <row r="215" spans="1:15" x14ac:dyDescent="0.2">
      <c r="A215" s="74">
        <v>191</v>
      </c>
      <c r="B215" s="49"/>
      <c r="C215" s="50"/>
      <c r="D215" s="51"/>
      <c r="E215" s="50"/>
      <c r="F215" s="60" t="str">
        <f t="shared" ca="1" si="15"/>
        <v/>
      </c>
      <c r="G215" s="60" t="str">
        <f t="shared" ca="1" si="15"/>
        <v/>
      </c>
      <c r="H215" s="60" t="str">
        <f t="shared" ca="1" si="15"/>
        <v/>
      </c>
      <c r="I215" s="60" t="str">
        <f t="shared" ca="1" si="15"/>
        <v/>
      </c>
      <c r="J215" s="60" t="str">
        <f t="shared" ca="1" si="15"/>
        <v/>
      </c>
      <c r="K215" s="60" t="str">
        <f t="shared" ca="1" si="15"/>
        <v/>
      </c>
      <c r="L215" s="60" t="str">
        <f t="shared" ca="1" si="15"/>
        <v/>
      </c>
      <c r="M215" s="60" t="str">
        <f t="shared" ca="1" si="15"/>
        <v/>
      </c>
      <c r="N215" s="85">
        <f t="shared" ca="1" si="14"/>
        <v>0</v>
      </c>
      <c r="O215" s="20"/>
    </row>
    <row r="216" spans="1:15" x14ac:dyDescent="0.2">
      <c r="A216" s="74">
        <v>192</v>
      </c>
      <c r="B216" s="49"/>
      <c r="C216" s="50"/>
      <c r="D216" s="51"/>
      <c r="E216" s="50"/>
      <c r="F216" s="60" t="str">
        <f t="shared" ca="1" si="15"/>
        <v/>
      </c>
      <c r="G216" s="60" t="str">
        <f t="shared" ca="1" si="15"/>
        <v/>
      </c>
      <c r="H216" s="60" t="str">
        <f t="shared" ca="1" si="15"/>
        <v/>
      </c>
      <c r="I216" s="60" t="str">
        <f t="shared" ca="1" si="15"/>
        <v/>
      </c>
      <c r="J216" s="60" t="str">
        <f t="shared" ca="1" si="15"/>
        <v/>
      </c>
      <c r="K216" s="60" t="str">
        <f t="shared" ca="1" si="15"/>
        <v/>
      </c>
      <c r="L216" s="60" t="str">
        <f t="shared" ca="1" si="15"/>
        <v/>
      </c>
      <c r="M216" s="60" t="str">
        <f t="shared" ca="1" si="15"/>
        <v/>
      </c>
      <c r="N216" s="85">
        <f t="shared" ca="1" si="14"/>
        <v>0</v>
      </c>
      <c r="O216" s="20"/>
    </row>
    <row r="217" spans="1:15" x14ac:dyDescent="0.2">
      <c r="A217" s="74">
        <v>193</v>
      </c>
      <c r="B217" s="49"/>
      <c r="C217" s="50"/>
      <c r="D217" s="51"/>
      <c r="E217" s="50"/>
      <c r="F217" s="60" t="str">
        <f t="shared" ca="1" si="15"/>
        <v/>
      </c>
      <c r="G217" s="60" t="str">
        <f t="shared" ca="1" si="15"/>
        <v/>
      </c>
      <c r="H217" s="60" t="str">
        <f t="shared" ca="1" si="15"/>
        <v/>
      </c>
      <c r="I217" s="60" t="str">
        <f t="shared" ca="1" si="15"/>
        <v/>
      </c>
      <c r="J217" s="60" t="str">
        <f t="shared" ca="1" si="15"/>
        <v/>
      </c>
      <c r="K217" s="60" t="str">
        <f t="shared" ca="1" si="15"/>
        <v/>
      </c>
      <c r="L217" s="60" t="str">
        <f t="shared" ca="1" si="15"/>
        <v/>
      </c>
      <c r="M217" s="60" t="str">
        <f t="shared" ca="1" si="15"/>
        <v/>
      </c>
      <c r="N217" s="85">
        <f t="shared" ca="1" si="14"/>
        <v>0</v>
      </c>
      <c r="O217" s="20"/>
    </row>
    <row r="218" spans="1:15" x14ac:dyDescent="0.2">
      <c r="A218" s="74">
        <v>194</v>
      </c>
      <c r="B218" s="49"/>
      <c r="C218" s="50"/>
      <c r="D218" s="51"/>
      <c r="E218" s="50"/>
      <c r="F218" s="60" t="str">
        <f t="shared" ca="1" si="15"/>
        <v/>
      </c>
      <c r="G218" s="60" t="str">
        <f t="shared" ca="1" si="15"/>
        <v/>
      </c>
      <c r="H218" s="60" t="str">
        <f t="shared" ca="1" si="15"/>
        <v/>
      </c>
      <c r="I218" s="60" t="str">
        <f t="shared" ca="1" si="15"/>
        <v/>
      </c>
      <c r="J218" s="60" t="str">
        <f t="shared" ca="1" si="15"/>
        <v/>
      </c>
      <c r="K218" s="60" t="str">
        <f t="shared" ca="1" si="15"/>
        <v/>
      </c>
      <c r="L218" s="60" t="str">
        <f t="shared" ca="1" si="15"/>
        <v/>
      </c>
      <c r="M218" s="60" t="str">
        <f t="shared" ca="1" si="15"/>
        <v/>
      </c>
      <c r="N218" s="85">
        <f t="shared" ca="1" si="14"/>
        <v>0</v>
      </c>
      <c r="O218" s="20"/>
    </row>
    <row r="219" spans="1:15" x14ac:dyDescent="0.2">
      <c r="A219" s="74">
        <v>195</v>
      </c>
      <c r="B219" s="49"/>
      <c r="C219" s="50"/>
      <c r="D219" s="51"/>
      <c r="E219" s="50"/>
      <c r="F219" s="60" t="str">
        <f t="shared" ca="1" si="15"/>
        <v/>
      </c>
      <c r="G219" s="60" t="str">
        <f t="shared" ca="1" si="15"/>
        <v/>
      </c>
      <c r="H219" s="60" t="str">
        <f t="shared" ca="1" si="15"/>
        <v/>
      </c>
      <c r="I219" s="60" t="str">
        <f t="shared" ca="1" si="15"/>
        <v/>
      </c>
      <c r="J219" s="60" t="str">
        <f t="shared" ca="1" si="15"/>
        <v/>
      </c>
      <c r="K219" s="60" t="str">
        <f t="shared" ca="1" si="15"/>
        <v/>
      </c>
      <c r="L219" s="60" t="str">
        <f t="shared" ca="1" si="15"/>
        <v/>
      </c>
      <c r="M219" s="60" t="str">
        <f t="shared" ca="1" si="15"/>
        <v/>
      </c>
      <c r="N219" s="85">
        <f t="shared" ca="1" si="14"/>
        <v>0</v>
      </c>
      <c r="O219" s="20"/>
    </row>
    <row r="220" spans="1:15" x14ac:dyDescent="0.2">
      <c r="A220" s="74">
        <v>196</v>
      </c>
      <c r="B220" s="49"/>
      <c r="C220" s="50"/>
      <c r="D220" s="51"/>
      <c r="E220" s="50"/>
      <c r="F220" s="60" t="str">
        <f t="shared" ca="1" si="15"/>
        <v/>
      </c>
      <c r="G220" s="60" t="str">
        <f t="shared" ca="1" si="15"/>
        <v/>
      </c>
      <c r="H220" s="60" t="str">
        <f t="shared" ca="1" si="15"/>
        <v/>
      </c>
      <c r="I220" s="60" t="str">
        <f t="shared" ca="1" si="15"/>
        <v/>
      </c>
      <c r="J220" s="60" t="str">
        <f t="shared" ca="1" si="15"/>
        <v/>
      </c>
      <c r="K220" s="60" t="str">
        <f t="shared" ca="1" si="15"/>
        <v/>
      </c>
      <c r="L220" s="60" t="str">
        <f t="shared" ca="1" si="15"/>
        <v/>
      </c>
      <c r="M220" s="60" t="str">
        <f t="shared" ca="1" si="15"/>
        <v/>
      </c>
      <c r="N220" s="85">
        <f t="shared" ca="1" si="14"/>
        <v>0</v>
      </c>
      <c r="O220" s="20"/>
    </row>
    <row r="221" spans="1:15" x14ac:dyDescent="0.2">
      <c r="A221" s="74">
        <v>197</v>
      </c>
      <c r="B221" s="49"/>
      <c r="C221" s="50"/>
      <c r="D221" s="51"/>
      <c r="E221" s="50"/>
      <c r="F221" s="60" t="str">
        <f t="shared" ca="1" si="15"/>
        <v/>
      </c>
      <c r="G221" s="60" t="str">
        <f t="shared" ca="1" si="15"/>
        <v/>
      </c>
      <c r="H221" s="60" t="str">
        <f t="shared" ca="1" si="15"/>
        <v/>
      </c>
      <c r="I221" s="60" t="str">
        <f t="shared" ca="1" si="15"/>
        <v/>
      </c>
      <c r="J221" s="60" t="str">
        <f t="shared" ca="1" si="15"/>
        <v/>
      </c>
      <c r="K221" s="60" t="str">
        <f t="shared" ca="1" si="15"/>
        <v/>
      </c>
      <c r="L221" s="60" t="str">
        <f t="shared" ca="1" si="15"/>
        <v/>
      </c>
      <c r="M221" s="60" t="str">
        <f t="shared" ca="1" si="15"/>
        <v/>
      </c>
      <c r="N221" s="85">
        <f t="shared" ca="1" si="14"/>
        <v>0</v>
      </c>
      <c r="O221" s="20"/>
    </row>
    <row r="222" spans="1:15" x14ac:dyDescent="0.2">
      <c r="A222" s="74">
        <v>198</v>
      </c>
      <c r="B222" s="49"/>
      <c r="C222" s="50"/>
      <c r="D222" s="51"/>
      <c r="E222" s="50"/>
      <c r="F222" s="60" t="str">
        <f t="shared" ca="1" si="15"/>
        <v/>
      </c>
      <c r="G222" s="60" t="str">
        <f t="shared" ca="1" si="15"/>
        <v/>
      </c>
      <c r="H222" s="60" t="str">
        <f t="shared" ca="1" si="15"/>
        <v/>
      </c>
      <c r="I222" s="60" t="str">
        <f t="shared" ca="1" si="15"/>
        <v/>
      </c>
      <c r="J222" s="60" t="str">
        <f t="shared" ca="1" si="15"/>
        <v/>
      </c>
      <c r="K222" s="60" t="str">
        <f t="shared" ca="1" si="15"/>
        <v/>
      </c>
      <c r="L222" s="60" t="str">
        <f t="shared" ca="1" si="15"/>
        <v/>
      </c>
      <c r="M222" s="60" t="str">
        <f t="shared" ca="1" si="15"/>
        <v/>
      </c>
      <c r="N222" s="85">
        <f t="shared" ca="1" si="14"/>
        <v>0</v>
      </c>
      <c r="O222" s="20"/>
    </row>
    <row r="223" spans="1:15" x14ac:dyDescent="0.2">
      <c r="A223" s="74">
        <v>199</v>
      </c>
      <c r="B223" s="49"/>
      <c r="C223" s="50"/>
      <c r="D223" s="51"/>
      <c r="E223" s="50"/>
      <c r="F223" s="60" t="str">
        <f t="shared" ca="1" si="15"/>
        <v/>
      </c>
      <c r="G223" s="60" t="str">
        <f t="shared" ca="1" si="15"/>
        <v/>
      </c>
      <c r="H223" s="60" t="str">
        <f t="shared" ca="1" si="15"/>
        <v/>
      </c>
      <c r="I223" s="60" t="str">
        <f t="shared" ca="1" si="15"/>
        <v/>
      </c>
      <c r="J223" s="60" t="str">
        <f t="shared" ca="1" si="15"/>
        <v/>
      </c>
      <c r="K223" s="60" t="str">
        <f t="shared" ca="1" si="15"/>
        <v/>
      </c>
      <c r="L223" s="60" t="str">
        <f t="shared" ca="1" si="15"/>
        <v/>
      </c>
      <c r="M223" s="60" t="str">
        <f t="shared" ca="1" si="15"/>
        <v/>
      </c>
      <c r="N223" s="85">
        <f t="shared" ca="1" si="14"/>
        <v>0</v>
      </c>
      <c r="O223" s="20"/>
    </row>
    <row r="224" spans="1:15" x14ac:dyDescent="0.2">
      <c r="A224" s="74">
        <v>200</v>
      </c>
      <c r="B224" s="49"/>
      <c r="C224" s="50"/>
      <c r="D224" s="51"/>
      <c r="E224" s="50"/>
      <c r="F224" s="60" t="str">
        <f t="shared" ca="1" si="15"/>
        <v/>
      </c>
      <c r="G224" s="60" t="str">
        <f t="shared" ca="1" si="15"/>
        <v/>
      </c>
      <c r="H224" s="60" t="str">
        <f t="shared" ca="1" si="15"/>
        <v/>
      </c>
      <c r="I224" s="60" t="str">
        <f t="shared" ca="1" si="15"/>
        <v/>
      </c>
      <c r="J224" s="60" t="str">
        <f t="shared" ca="1" si="15"/>
        <v/>
      </c>
      <c r="K224" s="60" t="str">
        <f t="shared" ca="1" si="15"/>
        <v/>
      </c>
      <c r="L224" s="60" t="str">
        <f t="shared" ca="1" si="15"/>
        <v/>
      </c>
      <c r="M224" s="60" t="str">
        <f t="shared" ca="1" si="15"/>
        <v/>
      </c>
      <c r="N224" s="85">
        <f t="shared" ca="1" si="14"/>
        <v>0</v>
      </c>
      <c r="O224" s="20"/>
    </row>
    <row r="225" spans="1:15" x14ac:dyDescent="0.2">
      <c r="A225" s="74">
        <v>201</v>
      </c>
      <c r="B225" s="49"/>
      <c r="C225" s="50"/>
      <c r="D225" s="51"/>
      <c r="E225" s="50"/>
      <c r="F225" s="60" t="str">
        <f t="shared" ca="1" si="15"/>
        <v/>
      </c>
      <c r="G225" s="60" t="str">
        <f t="shared" ca="1" si="15"/>
        <v/>
      </c>
      <c r="H225" s="60" t="str">
        <f t="shared" ca="1" si="15"/>
        <v/>
      </c>
      <c r="I225" s="60" t="str">
        <f t="shared" ca="1" si="15"/>
        <v/>
      </c>
      <c r="J225" s="60" t="str">
        <f t="shared" ca="1" si="15"/>
        <v/>
      </c>
      <c r="K225" s="60" t="str">
        <f t="shared" ca="1" si="15"/>
        <v/>
      </c>
      <c r="L225" s="60" t="str">
        <f t="shared" ca="1" si="15"/>
        <v/>
      </c>
      <c r="M225" s="60" t="str">
        <f t="shared" ca="1" si="15"/>
        <v/>
      </c>
      <c r="N225" s="85">
        <f t="shared" ca="1" si="14"/>
        <v>0</v>
      </c>
      <c r="O225" s="20"/>
    </row>
    <row r="226" spans="1:15" x14ac:dyDescent="0.2">
      <c r="A226" s="74">
        <v>202</v>
      </c>
      <c r="B226" s="49"/>
      <c r="C226" s="50"/>
      <c r="D226" s="51"/>
      <c r="E226" s="50"/>
      <c r="F226" s="60" t="str">
        <f t="shared" ca="1" si="15"/>
        <v/>
      </c>
      <c r="G226" s="60" t="str">
        <f t="shared" ca="1" si="15"/>
        <v/>
      </c>
      <c r="H226" s="60" t="str">
        <f t="shared" ca="1" si="15"/>
        <v/>
      </c>
      <c r="I226" s="60" t="str">
        <f t="shared" ca="1" si="15"/>
        <v/>
      </c>
      <c r="J226" s="60" t="str">
        <f t="shared" ca="1" si="15"/>
        <v/>
      </c>
      <c r="K226" s="60" t="str">
        <f t="shared" ca="1" si="15"/>
        <v/>
      </c>
      <c r="L226" s="60" t="str">
        <f t="shared" ca="1" si="15"/>
        <v/>
      </c>
      <c r="M226" s="60" t="str">
        <f t="shared" ca="1" si="15"/>
        <v/>
      </c>
      <c r="N226" s="85">
        <f t="shared" ca="1" si="14"/>
        <v>0</v>
      </c>
      <c r="O226" s="20"/>
    </row>
    <row r="227" spans="1:15" x14ac:dyDescent="0.2">
      <c r="A227" s="74">
        <v>203</v>
      </c>
      <c r="B227" s="49"/>
      <c r="C227" s="50"/>
      <c r="D227" s="51"/>
      <c r="E227" s="50"/>
      <c r="F227" s="60" t="str">
        <f t="shared" ca="1" si="15"/>
        <v/>
      </c>
      <c r="G227" s="60" t="str">
        <f t="shared" ca="1" si="15"/>
        <v/>
      </c>
      <c r="H227" s="60" t="str">
        <f t="shared" ca="1" si="15"/>
        <v/>
      </c>
      <c r="I227" s="60" t="str">
        <f t="shared" ca="1" si="15"/>
        <v/>
      </c>
      <c r="J227" s="60" t="str">
        <f t="shared" ca="1" si="15"/>
        <v/>
      </c>
      <c r="K227" s="60" t="str">
        <f t="shared" ca="1" si="15"/>
        <v/>
      </c>
      <c r="L227" s="60" t="str">
        <f t="shared" ca="1" si="15"/>
        <v/>
      </c>
      <c r="M227" s="60" t="str">
        <f t="shared" ca="1" si="15"/>
        <v/>
      </c>
      <c r="N227" s="85">
        <f t="shared" ca="1" si="14"/>
        <v>0</v>
      </c>
      <c r="O227" s="20"/>
    </row>
    <row r="228" spans="1:15" x14ac:dyDescent="0.2">
      <c r="A228" s="74">
        <v>204</v>
      </c>
      <c r="B228" s="49"/>
      <c r="C228" s="50"/>
      <c r="D228" s="51"/>
      <c r="E228" s="50"/>
      <c r="F228" s="60" t="str">
        <f t="shared" ca="1" si="15"/>
        <v/>
      </c>
      <c r="G228" s="60" t="str">
        <f t="shared" ca="1" si="15"/>
        <v/>
      </c>
      <c r="H228" s="60" t="str">
        <f t="shared" ca="1" si="15"/>
        <v/>
      </c>
      <c r="I228" s="60" t="str">
        <f t="shared" ca="1" si="15"/>
        <v/>
      </c>
      <c r="J228" s="60" t="str">
        <f t="shared" ca="1" si="15"/>
        <v/>
      </c>
      <c r="K228" s="60" t="str">
        <f t="shared" ca="1" si="15"/>
        <v/>
      </c>
      <c r="L228" s="60" t="str">
        <f t="shared" ca="1" si="15"/>
        <v/>
      </c>
      <c r="M228" s="60" t="str">
        <f t="shared" ca="1" si="15"/>
        <v/>
      </c>
      <c r="N228" s="85">
        <f t="shared" ca="1" si="14"/>
        <v>0</v>
      </c>
      <c r="O228" s="20"/>
    </row>
    <row r="229" spans="1:15" x14ac:dyDescent="0.2">
      <c r="A229" s="74">
        <v>205</v>
      </c>
      <c r="B229" s="49"/>
      <c r="C229" s="50"/>
      <c r="D229" s="51"/>
      <c r="E229" s="50"/>
      <c r="F229" s="60" t="str">
        <f t="shared" ca="1" si="15"/>
        <v/>
      </c>
      <c r="G229" s="60" t="str">
        <f t="shared" ca="1" si="15"/>
        <v/>
      </c>
      <c r="H229" s="60" t="str">
        <f t="shared" ca="1" si="15"/>
        <v/>
      </c>
      <c r="I229" s="60" t="str">
        <f t="shared" ca="1" si="15"/>
        <v/>
      </c>
      <c r="J229" s="60" t="str">
        <f t="shared" ca="1" si="15"/>
        <v/>
      </c>
      <c r="K229" s="60" t="str">
        <f t="shared" ca="1" si="15"/>
        <v/>
      </c>
      <c r="L229" s="60" t="str">
        <f t="shared" ca="1" si="15"/>
        <v/>
      </c>
      <c r="M229" s="60" t="str">
        <f t="shared" ca="1" si="15"/>
        <v/>
      </c>
      <c r="N229" s="85">
        <f t="shared" ca="1" si="14"/>
        <v>0</v>
      </c>
      <c r="O229" s="20"/>
    </row>
    <row r="230" spans="1:15" x14ac:dyDescent="0.2">
      <c r="A230" s="74">
        <v>206</v>
      </c>
      <c r="B230" s="49"/>
      <c r="C230" s="50"/>
      <c r="D230" s="51"/>
      <c r="E230" s="50"/>
      <c r="F230" s="60" t="str">
        <f t="shared" ca="1" si="15"/>
        <v/>
      </c>
      <c r="G230" s="60" t="str">
        <f t="shared" ca="1" si="15"/>
        <v/>
      </c>
      <c r="H230" s="60" t="str">
        <f t="shared" ca="1" si="15"/>
        <v/>
      </c>
      <c r="I230" s="60" t="str">
        <f t="shared" ca="1" si="15"/>
        <v/>
      </c>
      <c r="J230" s="60" t="str">
        <f t="shared" ca="1" si="15"/>
        <v/>
      </c>
      <c r="K230" s="60" t="str">
        <f t="shared" ca="1" si="15"/>
        <v/>
      </c>
      <c r="L230" s="60" t="str">
        <f t="shared" ca="1" si="15"/>
        <v/>
      </c>
      <c r="M230" s="60" t="str">
        <f t="shared" ca="1" si="15"/>
        <v/>
      </c>
      <c r="N230" s="85">
        <f t="shared" ca="1" si="14"/>
        <v>0</v>
      </c>
      <c r="O230" s="20"/>
    </row>
    <row r="231" spans="1:15" x14ac:dyDescent="0.2">
      <c r="A231" s="74">
        <v>207</v>
      </c>
      <c r="B231" s="49"/>
      <c r="C231" s="50"/>
      <c r="D231" s="51"/>
      <c r="E231" s="50"/>
      <c r="F231" s="60" t="str">
        <f t="shared" ca="1" si="15"/>
        <v/>
      </c>
      <c r="G231" s="60" t="str">
        <f t="shared" ca="1" si="15"/>
        <v/>
      </c>
      <c r="H231" s="60" t="str">
        <f t="shared" ca="1" si="15"/>
        <v/>
      </c>
      <c r="I231" s="60" t="str">
        <f t="shared" ca="1" si="15"/>
        <v/>
      </c>
      <c r="J231" s="60" t="str">
        <f t="shared" ca="1" si="15"/>
        <v/>
      </c>
      <c r="K231" s="60" t="str">
        <f t="shared" ca="1" si="15"/>
        <v/>
      </c>
      <c r="L231" s="60" t="str">
        <f t="shared" ca="1" si="15"/>
        <v/>
      </c>
      <c r="M231" s="60" t="str">
        <f t="shared" ca="1" si="15"/>
        <v/>
      </c>
      <c r="N231" s="85">
        <f t="shared" ca="1" si="14"/>
        <v>0</v>
      </c>
      <c r="O231" s="20"/>
    </row>
    <row r="232" spans="1:15" x14ac:dyDescent="0.2">
      <c r="A232" s="74">
        <v>208</v>
      </c>
      <c r="B232" s="49"/>
      <c r="C232" s="50"/>
      <c r="D232" s="51"/>
      <c r="E232" s="50"/>
      <c r="F232" s="60" t="str">
        <f t="shared" ca="1" si="15"/>
        <v/>
      </c>
      <c r="G232" s="60" t="str">
        <f t="shared" ca="1" si="15"/>
        <v/>
      </c>
      <c r="H232" s="60" t="str">
        <f t="shared" ca="1" si="15"/>
        <v/>
      </c>
      <c r="I232" s="60" t="str">
        <f t="shared" ca="1" si="15"/>
        <v/>
      </c>
      <c r="J232" s="60" t="str">
        <f t="shared" ca="1" si="15"/>
        <v/>
      </c>
      <c r="K232" s="60" t="str">
        <f t="shared" ca="1" si="15"/>
        <v/>
      </c>
      <c r="L232" s="60" t="str">
        <f t="shared" ca="1" si="15"/>
        <v/>
      </c>
      <c r="M232" s="60" t="str">
        <f t="shared" ca="1" si="15"/>
        <v/>
      </c>
      <c r="N232" s="85">
        <f t="shared" ca="1" si="14"/>
        <v>0</v>
      </c>
      <c r="O232" s="20"/>
    </row>
    <row r="233" spans="1:15" x14ac:dyDescent="0.2">
      <c r="A233" s="74">
        <v>209</v>
      </c>
      <c r="B233" s="49"/>
      <c r="C233" s="50"/>
      <c r="D233" s="51"/>
      <c r="E233" s="50"/>
      <c r="F233" s="60" t="str">
        <f t="shared" ca="1" si="15"/>
        <v/>
      </c>
      <c r="G233" s="60" t="str">
        <f t="shared" ca="1" si="15"/>
        <v/>
      </c>
      <c r="H233" s="60" t="str">
        <f t="shared" ca="1" si="15"/>
        <v/>
      </c>
      <c r="I233" s="60" t="str">
        <f t="shared" ca="1" si="15"/>
        <v/>
      </c>
      <c r="J233" s="60" t="str">
        <f t="shared" ca="1" si="15"/>
        <v/>
      </c>
      <c r="K233" s="60" t="str">
        <f t="shared" ca="1" si="15"/>
        <v/>
      </c>
      <c r="L233" s="60" t="str">
        <f t="shared" ca="1" si="15"/>
        <v/>
      </c>
      <c r="M233" s="60" t="str">
        <f t="shared" ca="1" si="15"/>
        <v/>
      </c>
      <c r="N233" s="85">
        <f t="shared" ca="1" si="14"/>
        <v>0</v>
      </c>
      <c r="O233" s="20"/>
    </row>
    <row r="234" spans="1:15" x14ac:dyDescent="0.2">
      <c r="A234" s="74">
        <v>210</v>
      </c>
      <c r="B234" s="49"/>
      <c r="C234" s="50"/>
      <c r="D234" s="51"/>
      <c r="E234" s="50"/>
      <c r="F234" s="60" t="str">
        <f t="shared" ca="1" si="15"/>
        <v/>
      </c>
      <c r="G234" s="60" t="str">
        <f t="shared" ca="1" si="15"/>
        <v/>
      </c>
      <c r="H234" s="60" t="str">
        <f t="shared" ca="1" si="15"/>
        <v/>
      </c>
      <c r="I234" s="60" t="str">
        <f t="shared" ca="1" si="15"/>
        <v/>
      </c>
      <c r="J234" s="60" t="str">
        <f t="shared" ca="1" si="15"/>
        <v/>
      </c>
      <c r="K234" s="60" t="str">
        <f t="shared" ca="1" si="15"/>
        <v/>
      </c>
      <c r="L234" s="60" t="str">
        <f t="shared" ca="1" si="15"/>
        <v/>
      </c>
      <c r="M234" s="60" t="str">
        <f t="shared" ca="1" si="15"/>
        <v/>
      </c>
      <c r="N234" s="85">
        <f t="shared" ca="1" si="14"/>
        <v>0</v>
      </c>
      <c r="O234" s="20"/>
    </row>
    <row r="235" spans="1:15" x14ac:dyDescent="0.2">
      <c r="A235" s="74">
        <v>211</v>
      </c>
      <c r="B235" s="49"/>
      <c r="C235" s="50"/>
      <c r="D235" s="51"/>
      <c r="E235" s="50"/>
      <c r="F235" s="60" t="str">
        <f t="shared" ca="1" si="15"/>
        <v/>
      </c>
      <c r="G235" s="60" t="str">
        <f t="shared" ca="1" si="15"/>
        <v/>
      </c>
      <c r="H235" s="60" t="str">
        <f t="shared" ca="1" si="15"/>
        <v/>
      </c>
      <c r="I235" s="60" t="str">
        <f t="shared" ca="1" si="15"/>
        <v/>
      </c>
      <c r="J235" s="60" t="str">
        <f t="shared" ca="1" si="15"/>
        <v/>
      </c>
      <c r="K235" s="60" t="str">
        <f t="shared" ca="1" si="15"/>
        <v/>
      </c>
      <c r="L235" s="60" t="str">
        <f t="shared" ca="1" si="15"/>
        <v/>
      </c>
      <c r="M235" s="60" t="str">
        <f t="shared" ca="1" si="15"/>
        <v/>
      </c>
      <c r="N235" s="85">
        <f t="shared" ca="1" si="14"/>
        <v>0</v>
      </c>
      <c r="O235" s="20"/>
    </row>
    <row r="236" spans="1:15" x14ac:dyDescent="0.2">
      <c r="A236" s="74">
        <v>212</v>
      </c>
      <c r="B236" s="49"/>
      <c r="C236" s="50"/>
      <c r="D236" s="51"/>
      <c r="E236" s="50"/>
      <c r="F236" s="60" t="str">
        <f t="shared" ca="1" si="15"/>
        <v/>
      </c>
      <c r="G236" s="60" t="str">
        <f t="shared" ca="1" si="15"/>
        <v/>
      </c>
      <c r="H236" s="60" t="str">
        <f t="shared" ca="1" si="15"/>
        <v/>
      </c>
      <c r="I236" s="60" t="str">
        <f t="shared" ca="1" si="15"/>
        <v/>
      </c>
      <c r="J236" s="60" t="str">
        <f t="shared" ca="1" si="15"/>
        <v/>
      </c>
      <c r="K236" s="60" t="str">
        <f t="shared" ca="1" si="15"/>
        <v/>
      </c>
      <c r="L236" s="60" t="str">
        <f t="shared" ca="1" si="15"/>
        <v/>
      </c>
      <c r="M236" s="60" t="str">
        <f t="shared" ca="1" si="15"/>
        <v/>
      </c>
      <c r="N236" s="85">
        <f t="shared" ca="1" si="14"/>
        <v>0</v>
      </c>
      <c r="O236" s="20"/>
    </row>
    <row r="237" spans="1:15" x14ac:dyDescent="0.2">
      <c r="A237" s="74">
        <v>213</v>
      </c>
      <c r="B237" s="49"/>
      <c r="C237" s="50"/>
      <c r="D237" s="51"/>
      <c r="E237" s="50"/>
      <c r="F237" s="60" t="str">
        <f t="shared" ca="1" si="15"/>
        <v/>
      </c>
      <c r="G237" s="60" t="str">
        <f t="shared" ca="1" si="15"/>
        <v/>
      </c>
      <c r="H237" s="60" t="str">
        <f t="shared" ca="1" si="15"/>
        <v/>
      </c>
      <c r="I237" s="60" t="str">
        <f t="shared" ca="1" si="15"/>
        <v/>
      </c>
      <c r="J237" s="60" t="str">
        <f t="shared" ca="1" si="15"/>
        <v/>
      </c>
      <c r="K237" s="60" t="str">
        <f t="shared" ca="1" si="15"/>
        <v/>
      </c>
      <c r="L237" s="60" t="str">
        <f t="shared" ca="1" si="15"/>
        <v/>
      </c>
      <c r="M237" s="60" t="str">
        <f t="shared" ca="1" si="15"/>
        <v/>
      </c>
      <c r="N237" s="85">
        <f t="shared" ca="1" si="14"/>
        <v>0</v>
      </c>
      <c r="O237" s="20"/>
    </row>
    <row r="238" spans="1:15" x14ac:dyDescent="0.2">
      <c r="A238" s="74">
        <v>214</v>
      </c>
      <c r="B238" s="49"/>
      <c r="C238" s="50"/>
      <c r="D238" s="51"/>
      <c r="E238" s="50"/>
      <c r="F238" s="60" t="str">
        <f t="shared" ca="1" si="15"/>
        <v/>
      </c>
      <c r="G238" s="60" t="str">
        <f t="shared" ca="1" si="15"/>
        <v/>
      </c>
      <c r="H238" s="60" t="str">
        <f t="shared" ca="1" si="15"/>
        <v/>
      </c>
      <c r="I238" s="60" t="str">
        <f t="shared" ca="1" si="15"/>
        <v/>
      </c>
      <c r="J238" s="60" t="str">
        <f t="shared" ca="1" si="15"/>
        <v/>
      </c>
      <c r="K238" s="60" t="str">
        <f t="shared" ca="1" si="15"/>
        <v/>
      </c>
      <c r="L238" s="60" t="str">
        <f t="shared" ca="1" si="15"/>
        <v/>
      </c>
      <c r="M238" s="60" t="str">
        <f t="shared" ref="G238:M264" ca="1" si="22">IF(AND(M$24&lt;&gt;"",$D238&gt;=M$20,$D238&lt;=M$21),IF(OR(AND($E238="Ti",LEFT(M$24,1)="M"),AND($E238="Tu",LEFT(M$24,1)="K")),"X",""),"")</f>
        <v/>
      </c>
      <c r="N238" s="85">
        <f t="shared" ca="1" si="14"/>
        <v>0</v>
      </c>
      <c r="O238" s="20"/>
    </row>
    <row r="239" spans="1:15" x14ac:dyDescent="0.2">
      <c r="A239" s="74">
        <v>215</v>
      </c>
      <c r="B239" s="49"/>
      <c r="C239" s="50"/>
      <c r="D239" s="51"/>
      <c r="E239" s="50"/>
      <c r="F239" s="60" t="str">
        <f t="shared" ref="F239:F264" ca="1" si="23">IF(AND(F$24&lt;&gt;"",$D239&gt;=F$20,$D239&lt;=F$21),IF(OR(AND($E239="Ti",LEFT(F$24,1)="M"),AND($E239="Tu",LEFT(F$24,1)="K")),"X",""),"")</f>
        <v/>
      </c>
      <c r="G239" s="60" t="str">
        <f t="shared" ca="1" si="22"/>
        <v/>
      </c>
      <c r="H239" s="60" t="str">
        <f t="shared" ca="1" si="22"/>
        <v/>
      </c>
      <c r="I239" s="60" t="str">
        <f t="shared" ca="1" si="22"/>
        <v/>
      </c>
      <c r="J239" s="60" t="str">
        <f t="shared" ca="1" si="22"/>
        <v/>
      </c>
      <c r="K239" s="60" t="str">
        <f t="shared" ca="1" si="22"/>
        <v/>
      </c>
      <c r="L239" s="60" t="str">
        <f t="shared" ca="1" si="22"/>
        <v/>
      </c>
      <c r="M239" s="60" t="str">
        <f t="shared" ca="1" si="22"/>
        <v/>
      </c>
      <c r="N239" s="85">
        <f t="shared" ca="1" si="14"/>
        <v>0</v>
      </c>
      <c r="O239" s="20"/>
    </row>
    <row r="240" spans="1:15" x14ac:dyDescent="0.2">
      <c r="A240" s="74">
        <v>216</v>
      </c>
      <c r="B240" s="49"/>
      <c r="C240" s="50"/>
      <c r="D240" s="51"/>
      <c r="E240" s="50"/>
      <c r="F240" s="60" t="str">
        <f t="shared" ca="1" si="23"/>
        <v/>
      </c>
      <c r="G240" s="60" t="str">
        <f t="shared" ca="1" si="22"/>
        <v/>
      </c>
      <c r="H240" s="60" t="str">
        <f t="shared" ca="1" si="22"/>
        <v/>
      </c>
      <c r="I240" s="60" t="str">
        <f t="shared" ca="1" si="22"/>
        <v/>
      </c>
      <c r="J240" s="60" t="str">
        <f t="shared" ca="1" si="22"/>
        <v/>
      </c>
      <c r="K240" s="60" t="str">
        <f t="shared" ca="1" si="22"/>
        <v/>
      </c>
      <c r="L240" s="60" t="str">
        <f t="shared" ca="1" si="22"/>
        <v/>
      </c>
      <c r="M240" s="60" t="str">
        <f t="shared" ca="1" si="22"/>
        <v/>
      </c>
      <c r="N240" s="85">
        <f t="shared" ca="1" si="14"/>
        <v>0</v>
      </c>
      <c r="O240" s="20"/>
    </row>
    <row r="241" spans="1:15" x14ac:dyDescent="0.2">
      <c r="A241" s="74">
        <v>217</v>
      </c>
      <c r="B241" s="49"/>
      <c r="C241" s="50"/>
      <c r="D241" s="51"/>
      <c r="E241" s="50"/>
      <c r="F241" s="60" t="str">
        <f t="shared" ca="1" si="23"/>
        <v/>
      </c>
      <c r="G241" s="60" t="str">
        <f t="shared" ca="1" si="22"/>
        <v/>
      </c>
      <c r="H241" s="60" t="str">
        <f t="shared" ca="1" si="22"/>
        <v/>
      </c>
      <c r="I241" s="60" t="str">
        <f t="shared" ca="1" si="22"/>
        <v/>
      </c>
      <c r="J241" s="60" t="str">
        <f t="shared" ca="1" si="22"/>
        <v/>
      </c>
      <c r="K241" s="60" t="str">
        <f t="shared" ca="1" si="22"/>
        <v/>
      </c>
      <c r="L241" s="60" t="str">
        <f t="shared" ca="1" si="22"/>
        <v/>
      </c>
      <c r="M241" s="60" t="str">
        <f t="shared" ca="1" si="22"/>
        <v/>
      </c>
      <c r="N241" s="85">
        <f t="shared" ca="1" si="14"/>
        <v>0</v>
      </c>
      <c r="O241" s="20"/>
    </row>
    <row r="242" spans="1:15" x14ac:dyDescent="0.2">
      <c r="A242" s="74">
        <v>218</v>
      </c>
      <c r="B242" s="49"/>
      <c r="C242" s="50"/>
      <c r="D242" s="51"/>
      <c r="E242" s="50"/>
      <c r="F242" s="60" t="str">
        <f t="shared" ca="1" si="23"/>
        <v/>
      </c>
      <c r="G242" s="60" t="str">
        <f t="shared" ca="1" si="22"/>
        <v/>
      </c>
      <c r="H242" s="60" t="str">
        <f t="shared" ca="1" si="22"/>
        <v/>
      </c>
      <c r="I242" s="60" t="str">
        <f t="shared" ca="1" si="22"/>
        <v/>
      </c>
      <c r="J242" s="60" t="str">
        <f t="shared" ca="1" si="22"/>
        <v/>
      </c>
      <c r="K242" s="60" t="str">
        <f t="shared" ca="1" si="22"/>
        <v/>
      </c>
      <c r="L242" s="60" t="str">
        <f t="shared" ca="1" si="22"/>
        <v/>
      </c>
      <c r="M242" s="60" t="str">
        <f t="shared" ca="1" si="22"/>
        <v/>
      </c>
      <c r="N242" s="85">
        <f t="shared" ca="1" si="14"/>
        <v>0</v>
      </c>
      <c r="O242" s="20"/>
    </row>
    <row r="243" spans="1:15" x14ac:dyDescent="0.2">
      <c r="A243" s="74">
        <v>219</v>
      </c>
      <c r="B243" s="49"/>
      <c r="C243" s="50"/>
      <c r="D243" s="51"/>
      <c r="E243" s="50"/>
      <c r="F243" s="60" t="str">
        <f t="shared" ca="1" si="23"/>
        <v/>
      </c>
      <c r="G243" s="60" t="str">
        <f t="shared" ca="1" si="22"/>
        <v/>
      </c>
      <c r="H243" s="60" t="str">
        <f t="shared" ca="1" si="22"/>
        <v/>
      </c>
      <c r="I243" s="60" t="str">
        <f t="shared" ca="1" si="22"/>
        <v/>
      </c>
      <c r="J243" s="60" t="str">
        <f t="shared" ca="1" si="22"/>
        <v/>
      </c>
      <c r="K243" s="60" t="str">
        <f t="shared" ca="1" si="22"/>
        <v/>
      </c>
      <c r="L243" s="60" t="str">
        <f t="shared" ca="1" si="22"/>
        <v/>
      </c>
      <c r="M243" s="60" t="str">
        <f t="shared" ca="1" si="22"/>
        <v/>
      </c>
      <c r="N243" s="85">
        <f t="shared" ca="1" si="14"/>
        <v>0</v>
      </c>
      <c r="O243" s="20"/>
    </row>
    <row r="244" spans="1:15" x14ac:dyDescent="0.2">
      <c r="A244" s="74">
        <v>220</v>
      </c>
      <c r="B244" s="49"/>
      <c r="C244" s="50"/>
      <c r="D244" s="51"/>
      <c r="E244" s="50"/>
      <c r="F244" s="60" t="str">
        <f t="shared" ca="1" si="23"/>
        <v/>
      </c>
      <c r="G244" s="60" t="str">
        <f t="shared" ca="1" si="22"/>
        <v/>
      </c>
      <c r="H244" s="60" t="str">
        <f t="shared" ca="1" si="22"/>
        <v/>
      </c>
      <c r="I244" s="60" t="str">
        <f t="shared" ca="1" si="22"/>
        <v/>
      </c>
      <c r="J244" s="60" t="str">
        <f t="shared" ca="1" si="22"/>
        <v/>
      </c>
      <c r="K244" s="60" t="str">
        <f t="shared" ca="1" si="22"/>
        <v/>
      </c>
      <c r="L244" s="60" t="str">
        <f t="shared" ca="1" si="22"/>
        <v/>
      </c>
      <c r="M244" s="60" t="str">
        <f t="shared" ca="1" si="22"/>
        <v/>
      </c>
      <c r="N244" s="85">
        <f t="shared" ca="1" si="14"/>
        <v>0</v>
      </c>
      <c r="O244" s="20"/>
    </row>
    <row r="245" spans="1:15" x14ac:dyDescent="0.2">
      <c r="A245" s="74">
        <v>221</v>
      </c>
      <c r="B245" s="49"/>
      <c r="C245" s="50"/>
      <c r="D245" s="51"/>
      <c r="E245" s="50"/>
      <c r="F245" s="60" t="str">
        <f t="shared" ca="1" si="23"/>
        <v/>
      </c>
      <c r="G245" s="60" t="str">
        <f t="shared" ca="1" si="22"/>
        <v/>
      </c>
      <c r="H245" s="60" t="str">
        <f t="shared" ca="1" si="22"/>
        <v/>
      </c>
      <c r="I245" s="60" t="str">
        <f t="shared" ca="1" si="22"/>
        <v/>
      </c>
      <c r="J245" s="60" t="str">
        <f t="shared" ca="1" si="22"/>
        <v/>
      </c>
      <c r="K245" s="60" t="str">
        <f t="shared" ca="1" si="22"/>
        <v/>
      </c>
      <c r="L245" s="60" t="str">
        <f t="shared" ca="1" si="22"/>
        <v/>
      </c>
      <c r="M245" s="60" t="str">
        <f t="shared" ca="1" si="22"/>
        <v/>
      </c>
      <c r="N245" s="85">
        <f t="shared" ca="1" si="14"/>
        <v>0</v>
      </c>
      <c r="O245" s="20"/>
    </row>
    <row r="246" spans="1:15" x14ac:dyDescent="0.2">
      <c r="A246" s="74">
        <v>222</v>
      </c>
      <c r="B246" s="49"/>
      <c r="C246" s="50"/>
      <c r="D246" s="51"/>
      <c r="E246" s="50"/>
      <c r="F246" s="60" t="str">
        <f t="shared" ca="1" si="23"/>
        <v/>
      </c>
      <c r="G246" s="60" t="str">
        <f t="shared" ca="1" si="22"/>
        <v/>
      </c>
      <c r="H246" s="60" t="str">
        <f t="shared" ca="1" si="22"/>
        <v/>
      </c>
      <c r="I246" s="60" t="str">
        <f t="shared" ca="1" si="22"/>
        <v/>
      </c>
      <c r="J246" s="60" t="str">
        <f t="shared" ca="1" si="22"/>
        <v/>
      </c>
      <c r="K246" s="60" t="str">
        <f t="shared" ca="1" si="22"/>
        <v/>
      </c>
      <c r="L246" s="60" t="str">
        <f t="shared" ca="1" si="22"/>
        <v/>
      </c>
      <c r="M246" s="60" t="str">
        <f t="shared" ca="1" si="22"/>
        <v/>
      </c>
      <c r="N246" s="85">
        <f t="shared" ca="1" si="14"/>
        <v>0</v>
      </c>
      <c r="O246" s="20"/>
    </row>
    <row r="247" spans="1:15" x14ac:dyDescent="0.2">
      <c r="A247" s="74">
        <v>223</v>
      </c>
      <c r="B247" s="49"/>
      <c r="C247" s="50"/>
      <c r="D247" s="51"/>
      <c r="E247" s="50"/>
      <c r="F247" s="60" t="str">
        <f t="shared" ca="1" si="23"/>
        <v/>
      </c>
      <c r="G247" s="60" t="str">
        <f t="shared" ca="1" si="22"/>
        <v/>
      </c>
      <c r="H247" s="60" t="str">
        <f t="shared" ca="1" si="22"/>
        <v/>
      </c>
      <c r="I247" s="60" t="str">
        <f t="shared" ca="1" si="22"/>
        <v/>
      </c>
      <c r="J247" s="60" t="str">
        <f t="shared" ca="1" si="22"/>
        <v/>
      </c>
      <c r="K247" s="60" t="str">
        <f t="shared" ca="1" si="22"/>
        <v/>
      </c>
      <c r="L247" s="60" t="str">
        <f t="shared" ca="1" si="22"/>
        <v/>
      </c>
      <c r="M247" s="60" t="str">
        <f t="shared" ca="1" si="22"/>
        <v/>
      </c>
      <c r="N247" s="85">
        <f t="shared" ca="1" si="14"/>
        <v>0</v>
      </c>
      <c r="O247" s="20"/>
    </row>
    <row r="248" spans="1:15" x14ac:dyDescent="0.2">
      <c r="A248" s="74">
        <v>224</v>
      </c>
      <c r="B248" s="49"/>
      <c r="C248" s="50"/>
      <c r="D248" s="51"/>
      <c r="E248" s="50"/>
      <c r="F248" s="60" t="str">
        <f t="shared" ca="1" si="23"/>
        <v/>
      </c>
      <c r="G248" s="60" t="str">
        <f t="shared" ca="1" si="22"/>
        <v/>
      </c>
      <c r="H248" s="60" t="str">
        <f t="shared" ca="1" si="22"/>
        <v/>
      </c>
      <c r="I248" s="60" t="str">
        <f t="shared" ca="1" si="22"/>
        <v/>
      </c>
      <c r="J248" s="60" t="str">
        <f t="shared" ca="1" si="22"/>
        <v/>
      </c>
      <c r="K248" s="60" t="str">
        <f t="shared" ca="1" si="22"/>
        <v/>
      </c>
      <c r="L248" s="60" t="str">
        <f t="shared" ca="1" si="22"/>
        <v/>
      </c>
      <c r="M248" s="60" t="str">
        <f t="shared" ca="1" si="22"/>
        <v/>
      </c>
      <c r="N248" s="85">
        <f t="shared" ca="1" si="14"/>
        <v>0</v>
      </c>
      <c r="O248" s="20"/>
    </row>
    <row r="249" spans="1:15" x14ac:dyDescent="0.2">
      <c r="A249" s="74">
        <v>225</v>
      </c>
      <c r="B249" s="49"/>
      <c r="C249" s="50"/>
      <c r="D249" s="51"/>
      <c r="E249" s="50"/>
      <c r="F249" s="60" t="str">
        <f t="shared" ca="1" si="23"/>
        <v/>
      </c>
      <c r="G249" s="60" t="str">
        <f t="shared" ca="1" si="22"/>
        <v/>
      </c>
      <c r="H249" s="60" t="str">
        <f t="shared" ca="1" si="22"/>
        <v/>
      </c>
      <c r="I249" s="60" t="str">
        <f t="shared" ca="1" si="22"/>
        <v/>
      </c>
      <c r="J249" s="60" t="str">
        <f t="shared" ca="1" si="22"/>
        <v/>
      </c>
      <c r="K249" s="60" t="str">
        <f t="shared" ca="1" si="22"/>
        <v/>
      </c>
      <c r="L249" s="60" t="str">
        <f t="shared" ca="1" si="22"/>
        <v/>
      </c>
      <c r="M249" s="60" t="str">
        <f t="shared" ca="1" si="22"/>
        <v/>
      </c>
      <c r="N249" s="85">
        <f t="shared" ca="1" si="14"/>
        <v>0</v>
      </c>
      <c r="O249" s="20"/>
    </row>
    <row r="250" spans="1:15" x14ac:dyDescent="0.2">
      <c r="A250" s="74">
        <v>226</v>
      </c>
      <c r="B250" s="49"/>
      <c r="C250" s="50"/>
      <c r="D250" s="51"/>
      <c r="E250" s="50"/>
      <c r="F250" s="60" t="str">
        <f t="shared" ca="1" si="23"/>
        <v/>
      </c>
      <c r="G250" s="60" t="str">
        <f t="shared" ca="1" si="22"/>
        <v/>
      </c>
      <c r="H250" s="60" t="str">
        <f t="shared" ca="1" si="22"/>
        <v/>
      </c>
      <c r="I250" s="60" t="str">
        <f t="shared" ca="1" si="22"/>
        <v/>
      </c>
      <c r="J250" s="60" t="str">
        <f t="shared" ca="1" si="22"/>
        <v/>
      </c>
      <c r="K250" s="60" t="str">
        <f t="shared" ca="1" si="22"/>
        <v/>
      </c>
      <c r="L250" s="60" t="str">
        <f t="shared" ca="1" si="22"/>
        <v/>
      </c>
      <c r="M250" s="60" t="str">
        <f t="shared" ca="1" si="22"/>
        <v/>
      </c>
      <c r="N250" s="85">
        <f t="shared" ca="1" si="14"/>
        <v>0</v>
      </c>
      <c r="O250" s="20"/>
    </row>
    <row r="251" spans="1:15" x14ac:dyDescent="0.2">
      <c r="A251" s="74">
        <v>227</v>
      </c>
      <c r="B251" s="49"/>
      <c r="C251" s="50"/>
      <c r="D251" s="51"/>
      <c r="E251" s="50"/>
      <c r="F251" s="60" t="str">
        <f t="shared" ca="1" si="23"/>
        <v/>
      </c>
      <c r="G251" s="60" t="str">
        <f t="shared" ca="1" si="22"/>
        <v/>
      </c>
      <c r="H251" s="60" t="str">
        <f t="shared" ca="1" si="22"/>
        <v/>
      </c>
      <c r="I251" s="60" t="str">
        <f t="shared" ca="1" si="22"/>
        <v/>
      </c>
      <c r="J251" s="60" t="str">
        <f t="shared" ca="1" si="22"/>
        <v/>
      </c>
      <c r="K251" s="60" t="str">
        <f t="shared" ca="1" si="22"/>
        <v/>
      </c>
      <c r="L251" s="60" t="str">
        <f t="shared" ca="1" si="22"/>
        <v/>
      </c>
      <c r="M251" s="60" t="str">
        <f t="shared" ca="1" si="22"/>
        <v/>
      </c>
      <c r="N251" s="85">
        <f t="shared" ca="1" si="14"/>
        <v>0</v>
      </c>
      <c r="O251" s="20"/>
    </row>
    <row r="252" spans="1:15" x14ac:dyDescent="0.2">
      <c r="A252" s="74">
        <v>228</v>
      </c>
      <c r="B252" s="49"/>
      <c r="C252" s="50"/>
      <c r="D252" s="51"/>
      <c r="E252" s="50"/>
      <c r="F252" s="60" t="str">
        <f t="shared" ca="1" si="23"/>
        <v/>
      </c>
      <c r="G252" s="60" t="str">
        <f t="shared" ca="1" si="22"/>
        <v/>
      </c>
      <c r="H252" s="60" t="str">
        <f t="shared" ca="1" si="22"/>
        <v/>
      </c>
      <c r="I252" s="60" t="str">
        <f t="shared" ca="1" si="22"/>
        <v/>
      </c>
      <c r="J252" s="60" t="str">
        <f t="shared" ca="1" si="22"/>
        <v/>
      </c>
      <c r="K252" s="60" t="str">
        <f t="shared" ca="1" si="22"/>
        <v/>
      </c>
      <c r="L252" s="60" t="str">
        <f t="shared" ca="1" si="22"/>
        <v/>
      </c>
      <c r="M252" s="60" t="str">
        <f t="shared" ca="1" si="22"/>
        <v/>
      </c>
      <c r="N252" s="85">
        <f t="shared" ca="1" si="14"/>
        <v>0</v>
      </c>
      <c r="O252" s="20"/>
    </row>
    <row r="253" spans="1:15" x14ac:dyDescent="0.2">
      <c r="A253" s="74">
        <v>229</v>
      </c>
      <c r="B253" s="49"/>
      <c r="C253" s="50"/>
      <c r="D253" s="51"/>
      <c r="E253" s="50"/>
      <c r="F253" s="60" t="str">
        <f t="shared" ca="1" si="23"/>
        <v/>
      </c>
      <c r="G253" s="60" t="str">
        <f t="shared" ca="1" si="22"/>
        <v/>
      </c>
      <c r="H253" s="60" t="str">
        <f t="shared" ca="1" si="22"/>
        <v/>
      </c>
      <c r="I253" s="60" t="str">
        <f t="shared" ca="1" si="22"/>
        <v/>
      </c>
      <c r="J253" s="60" t="str">
        <f t="shared" ca="1" si="22"/>
        <v/>
      </c>
      <c r="K253" s="60" t="str">
        <f t="shared" ca="1" si="22"/>
        <v/>
      </c>
      <c r="L253" s="60" t="str">
        <f t="shared" ca="1" si="22"/>
        <v/>
      </c>
      <c r="M253" s="60" t="str">
        <f t="shared" ca="1" si="22"/>
        <v/>
      </c>
      <c r="N253" s="85">
        <f t="shared" ca="1" si="14"/>
        <v>0</v>
      </c>
      <c r="O253" s="20"/>
    </row>
    <row r="254" spans="1:15" x14ac:dyDescent="0.2">
      <c r="A254" s="74">
        <v>230</v>
      </c>
      <c r="B254" s="49"/>
      <c r="C254" s="50"/>
      <c r="D254" s="51"/>
      <c r="E254" s="50"/>
      <c r="F254" s="60" t="str">
        <f t="shared" ca="1" si="23"/>
        <v/>
      </c>
      <c r="G254" s="60" t="str">
        <f t="shared" ca="1" si="22"/>
        <v/>
      </c>
      <c r="H254" s="60" t="str">
        <f t="shared" ca="1" si="22"/>
        <v/>
      </c>
      <c r="I254" s="60" t="str">
        <f t="shared" ca="1" si="22"/>
        <v/>
      </c>
      <c r="J254" s="60" t="str">
        <f t="shared" ca="1" si="22"/>
        <v/>
      </c>
      <c r="K254" s="60" t="str">
        <f t="shared" ca="1" si="22"/>
        <v/>
      </c>
      <c r="L254" s="60" t="str">
        <f t="shared" ca="1" si="22"/>
        <v/>
      </c>
      <c r="M254" s="60" t="str">
        <f t="shared" ca="1" si="22"/>
        <v/>
      </c>
      <c r="N254" s="85">
        <f t="shared" ca="1" si="14"/>
        <v>0</v>
      </c>
      <c r="O254" s="20"/>
    </row>
    <row r="255" spans="1:15" x14ac:dyDescent="0.2">
      <c r="A255" s="74">
        <v>231</v>
      </c>
      <c r="B255" s="49"/>
      <c r="C255" s="50"/>
      <c r="D255" s="51"/>
      <c r="E255" s="50"/>
      <c r="F255" s="60" t="str">
        <f t="shared" ca="1" si="23"/>
        <v/>
      </c>
      <c r="G255" s="60" t="str">
        <f t="shared" ca="1" si="22"/>
        <v/>
      </c>
      <c r="H255" s="60" t="str">
        <f t="shared" ca="1" si="22"/>
        <v/>
      </c>
      <c r="I255" s="60" t="str">
        <f t="shared" ca="1" si="22"/>
        <v/>
      </c>
      <c r="J255" s="60" t="str">
        <f t="shared" ca="1" si="22"/>
        <v/>
      </c>
      <c r="K255" s="60" t="str">
        <f t="shared" ca="1" si="22"/>
        <v/>
      </c>
      <c r="L255" s="60" t="str">
        <f t="shared" ca="1" si="22"/>
        <v/>
      </c>
      <c r="M255" s="60" t="str">
        <f t="shared" ca="1" si="22"/>
        <v/>
      </c>
      <c r="N255" s="85">
        <f t="shared" ca="1" si="14"/>
        <v>0</v>
      </c>
      <c r="O255" s="20"/>
    </row>
    <row r="256" spans="1:15" x14ac:dyDescent="0.2">
      <c r="A256" s="74">
        <v>232</v>
      </c>
      <c r="B256" s="49"/>
      <c r="C256" s="50"/>
      <c r="D256" s="51"/>
      <c r="E256" s="50"/>
      <c r="F256" s="60" t="str">
        <f t="shared" ca="1" si="23"/>
        <v/>
      </c>
      <c r="G256" s="60" t="str">
        <f t="shared" ca="1" si="22"/>
        <v/>
      </c>
      <c r="H256" s="60" t="str">
        <f t="shared" ca="1" si="22"/>
        <v/>
      </c>
      <c r="I256" s="60" t="str">
        <f t="shared" ca="1" si="22"/>
        <v/>
      </c>
      <c r="J256" s="60" t="str">
        <f t="shared" ca="1" si="22"/>
        <v/>
      </c>
      <c r="K256" s="60" t="str">
        <f t="shared" ca="1" si="22"/>
        <v/>
      </c>
      <c r="L256" s="60" t="str">
        <f t="shared" ca="1" si="22"/>
        <v/>
      </c>
      <c r="M256" s="60" t="str">
        <f t="shared" ca="1" si="22"/>
        <v/>
      </c>
      <c r="N256" s="85">
        <f t="shared" ca="1" si="14"/>
        <v>0</v>
      </c>
      <c r="O256" s="20"/>
    </row>
    <row r="257" spans="1:15" x14ac:dyDescent="0.2">
      <c r="A257" s="74">
        <v>233</v>
      </c>
      <c r="B257" s="49"/>
      <c r="C257" s="50"/>
      <c r="D257" s="51"/>
      <c r="E257" s="50"/>
      <c r="F257" s="60" t="str">
        <f t="shared" ca="1" si="23"/>
        <v/>
      </c>
      <c r="G257" s="60" t="str">
        <f t="shared" ca="1" si="22"/>
        <v/>
      </c>
      <c r="H257" s="60" t="str">
        <f t="shared" ca="1" si="22"/>
        <v/>
      </c>
      <c r="I257" s="60" t="str">
        <f t="shared" ca="1" si="22"/>
        <v/>
      </c>
      <c r="J257" s="60" t="str">
        <f t="shared" ca="1" si="22"/>
        <v/>
      </c>
      <c r="K257" s="60" t="str">
        <f t="shared" ca="1" si="22"/>
        <v/>
      </c>
      <c r="L257" s="60" t="str">
        <f t="shared" ca="1" si="22"/>
        <v/>
      </c>
      <c r="M257" s="60" t="str">
        <f t="shared" ca="1" si="22"/>
        <v/>
      </c>
      <c r="N257" s="85">
        <f t="shared" ca="1" si="14"/>
        <v>0</v>
      </c>
      <c r="O257" s="20"/>
    </row>
    <row r="258" spans="1:15" x14ac:dyDescent="0.2">
      <c r="A258" s="74">
        <v>234</v>
      </c>
      <c r="B258" s="49"/>
      <c r="C258" s="50"/>
      <c r="D258" s="51"/>
      <c r="E258" s="50"/>
      <c r="F258" s="60" t="str">
        <f t="shared" ca="1" si="23"/>
        <v/>
      </c>
      <c r="G258" s="60" t="str">
        <f t="shared" ca="1" si="22"/>
        <v/>
      </c>
      <c r="H258" s="60" t="str">
        <f t="shared" ca="1" si="22"/>
        <v/>
      </c>
      <c r="I258" s="60" t="str">
        <f t="shared" ca="1" si="22"/>
        <v/>
      </c>
      <c r="J258" s="60" t="str">
        <f t="shared" ca="1" si="22"/>
        <v/>
      </c>
      <c r="K258" s="60" t="str">
        <f t="shared" ca="1" si="22"/>
        <v/>
      </c>
      <c r="L258" s="60" t="str">
        <f t="shared" ca="1" si="22"/>
        <v/>
      </c>
      <c r="M258" s="60" t="str">
        <f t="shared" ca="1" si="22"/>
        <v/>
      </c>
      <c r="N258" s="85">
        <f t="shared" ca="1" si="14"/>
        <v>0</v>
      </c>
      <c r="O258" s="20"/>
    </row>
    <row r="259" spans="1:15" x14ac:dyDescent="0.2">
      <c r="A259" s="74">
        <v>235</v>
      </c>
      <c r="B259" s="49"/>
      <c r="C259" s="50"/>
      <c r="D259" s="51"/>
      <c r="E259" s="50"/>
      <c r="F259" s="60" t="str">
        <f t="shared" ca="1" si="23"/>
        <v/>
      </c>
      <c r="G259" s="60" t="str">
        <f t="shared" ca="1" si="22"/>
        <v/>
      </c>
      <c r="H259" s="60" t="str">
        <f t="shared" ca="1" si="22"/>
        <v/>
      </c>
      <c r="I259" s="60" t="str">
        <f t="shared" ca="1" si="22"/>
        <v/>
      </c>
      <c r="J259" s="60" t="str">
        <f t="shared" ca="1" si="22"/>
        <v/>
      </c>
      <c r="K259" s="60" t="str">
        <f t="shared" ca="1" si="22"/>
        <v/>
      </c>
      <c r="L259" s="60" t="str">
        <f t="shared" ca="1" si="22"/>
        <v/>
      </c>
      <c r="M259" s="60" t="str">
        <f t="shared" ca="1" si="22"/>
        <v/>
      </c>
      <c r="N259" s="85">
        <f t="shared" ca="1" si="14"/>
        <v>0</v>
      </c>
      <c r="O259" s="20"/>
    </row>
    <row r="260" spans="1:15" x14ac:dyDescent="0.2">
      <c r="A260" s="74">
        <v>236</v>
      </c>
      <c r="B260" s="49"/>
      <c r="C260" s="50"/>
      <c r="D260" s="51"/>
      <c r="E260" s="50"/>
      <c r="F260" s="60" t="str">
        <f t="shared" ca="1" si="23"/>
        <v/>
      </c>
      <c r="G260" s="60" t="str">
        <f t="shared" ca="1" si="22"/>
        <v/>
      </c>
      <c r="H260" s="60" t="str">
        <f t="shared" ca="1" si="22"/>
        <v/>
      </c>
      <c r="I260" s="60" t="str">
        <f t="shared" ca="1" si="22"/>
        <v/>
      </c>
      <c r="J260" s="60" t="str">
        <f t="shared" ca="1" si="22"/>
        <v/>
      </c>
      <c r="K260" s="60" t="str">
        <f t="shared" ca="1" si="22"/>
        <v/>
      </c>
      <c r="L260" s="60" t="str">
        <f t="shared" ca="1" si="22"/>
        <v/>
      </c>
      <c r="M260" s="60" t="str">
        <f t="shared" ca="1" si="22"/>
        <v/>
      </c>
      <c r="N260" s="85">
        <f t="shared" ca="1" si="14"/>
        <v>0</v>
      </c>
      <c r="O260" s="20"/>
    </row>
    <row r="261" spans="1:15" x14ac:dyDescent="0.2">
      <c r="A261" s="74">
        <v>237</v>
      </c>
      <c r="B261" s="49"/>
      <c r="C261" s="50"/>
      <c r="D261" s="51"/>
      <c r="E261" s="50"/>
      <c r="F261" s="60" t="str">
        <f t="shared" ca="1" si="23"/>
        <v/>
      </c>
      <c r="G261" s="60" t="str">
        <f t="shared" ca="1" si="22"/>
        <v/>
      </c>
      <c r="H261" s="60" t="str">
        <f t="shared" ca="1" si="22"/>
        <v/>
      </c>
      <c r="I261" s="60" t="str">
        <f t="shared" ca="1" si="22"/>
        <v/>
      </c>
      <c r="J261" s="60" t="str">
        <f t="shared" ca="1" si="22"/>
        <v/>
      </c>
      <c r="K261" s="60" t="str">
        <f t="shared" ca="1" si="22"/>
        <v/>
      </c>
      <c r="L261" s="60" t="str">
        <f t="shared" ca="1" si="22"/>
        <v/>
      </c>
      <c r="M261" s="60" t="str">
        <f t="shared" ca="1" si="22"/>
        <v/>
      </c>
      <c r="N261" s="85">
        <f t="shared" ca="1" si="14"/>
        <v>0</v>
      </c>
      <c r="O261" s="20"/>
    </row>
    <row r="262" spans="1:15" x14ac:dyDescent="0.2">
      <c r="A262" s="74">
        <v>238</v>
      </c>
      <c r="B262" s="49"/>
      <c r="C262" s="50"/>
      <c r="D262" s="51"/>
      <c r="E262" s="50"/>
      <c r="F262" s="60" t="str">
        <f t="shared" ca="1" si="23"/>
        <v/>
      </c>
      <c r="G262" s="60" t="str">
        <f t="shared" ca="1" si="22"/>
        <v/>
      </c>
      <c r="H262" s="60" t="str">
        <f t="shared" ca="1" si="22"/>
        <v/>
      </c>
      <c r="I262" s="60" t="str">
        <f t="shared" ca="1" si="22"/>
        <v/>
      </c>
      <c r="J262" s="60" t="str">
        <f t="shared" ca="1" si="22"/>
        <v/>
      </c>
      <c r="K262" s="60" t="str">
        <f t="shared" ca="1" si="22"/>
        <v/>
      </c>
      <c r="L262" s="60" t="str">
        <f t="shared" ca="1" si="22"/>
        <v/>
      </c>
      <c r="M262" s="60" t="str">
        <f t="shared" ca="1" si="22"/>
        <v/>
      </c>
      <c r="N262" s="85">
        <f t="shared" ca="1" si="14"/>
        <v>0</v>
      </c>
      <c r="O262" s="20"/>
    </row>
    <row r="263" spans="1:15" x14ac:dyDescent="0.2">
      <c r="A263" s="74">
        <v>239</v>
      </c>
      <c r="B263" s="49"/>
      <c r="C263" s="50"/>
      <c r="D263" s="51"/>
      <c r="E263" s="50"/>
      <c r="F263" s="60" t="str">
        <f t="shared" ca="1" si="23"/>
        <v/>
      </c>
      <c r="G263" s="60" t="str">
        <f t="shared" ca="1" si="22"/>
        <v/>
      </c>
      <c r="H263" s="60" t="str">
        <f t="shared" ca="1" si="22"/>
        <v/>
      </c>
      <c r="I263" s="60" t="str">
        <f t="shared" ca="1" si="22"/>
        <v/>
      </c>
      <c r="J263" s="60" t="str">
        <f t="shared" ca="1" si="22"/>
        <v/>
      </c>
      <c r="K263" s="60" t="str">
        <f t="shared" ca="1" si="22"/>
        <v/>
      </c>
      <c r="L263" s="60" t="str">
        <f t="shared" ca="1" si="22"/>
        <v/>
      </c>
      <c r="M263" s="60" t="str">
        <f t="shared" ca="1" si="22"/>
        <v/>
      </c>
      <c r="N263" s="85">
        <f t="shared" ca="1" si="14"/>
        <v>0</v>
      </c>
      <c r="O263" s="20"/>
    </row>
    <row r="264" spans="1:15" x14ac:dyDescent="0.2">
      <c r="A264" s="74">
        <v>240</v>
      </c>
      <c r="B264" s="49"/>
      <c r="C264" s="50"/>
      <c r="D264" s="51"/>
      <c r="E264" s="50"/>
      <c r="F264" s="60" t="str">
        <f t="shared" ca="1" si="23"/>
        <v/>
      </c>
      <c r="G264" s="60" t="str">
        <f t="shared" ca="1" si="22"/>
        <v/>
      </c>
      <c r="H264" s="60" t="str">
        <f t="shared" ca="1" si="22"/>
        <v/>
      </c>
      <c r="I264" s="60" t="str">
        <f t="shared" ca="1" si="22"/>
        <v/>
      </c>
      <c r="J264" s="60" t="str">
        <f t="shared" ca="1" si="22"/>
        <v/>
      </c>
      <c r="K264" s="60" t="str">
        <f t="shared" ca="1" si="22"/>
        <v/>
      </c>
      <c r="L264" s="60" t="str">
        <f t="shared" ca="1" si="22"/>
        <v/>
      </c>
      <c r="M264" s="60" t="str">
        <f t="shared" ca="1" si="22"/>
        <v/>
      </c>
      <c r="N264" s="85">
        <f t="shared" ca="1" si="14"/>
        <v>0</v>
      </c>
      <c r="O264" s="20"/>
    </row>
    <row r="265" spans="1:15" x14ac:dyDescent="0.2">
      <c r="A265" s="74">
        <v>241</v>
      </c>
      <c r="B265" s="49"/>
      <c r="C265" s="50"/>
      <c r="D265" s="51"/>
      <c r="E265" s="50"/>
      <c r="F265" s="60" t="str">
        <f t="shared" ca="1" si="15"/>
        <v/>
      </c>
      <c r="G265" s="60" t="str">
        <f t="shared" ca="1" si="13"/>
        <v/>
      </c>
      <c r="H265" s="60" t="str">
        <f t="shared" ca="1" si="13"/>
        <v/>
      </c>
      <c r="I265" s="60" t="str">
        <f t="shared" ca="1" si="13"/>
        <v/>
      </c>
      <c r="J265" s="60" t="str">
        <f t="shared" ca="1" si="13"/>
        <v/>
      </c>
      <c r="K265" s="60" t="str">
        <f t="shared" ca="1" si="13"/>
        <v/>
      </c>
      <c r="L265" s="60" t="str">
        <f t="shared" ca="1" si="13"/>
        <v/>
      </c>
      <c r="M265" s="60" t="str">
        <f t="shared" ca="1" si="13"/>
        <v/>
      </c>
      <c r="N265" s="85">
        <f t="shared" ca="1" si="14"/>
        <v>0</v>
      </c>
      <c r="O265" s="20"/>
    </row>
    <row r="266" spans="1:15" x14ac:dyDescent="0.2">
      <c r="A266" s="74">
        <v>242</v>
      </c>
      <c r="B266" s="49"/>
      <c r="C266" s="50"/>
      <c r="D266" s="51"/>
      <c r="E266" s="50"/>
      <c r="F266" s="60" t="str">
        <f t="shared" ca="1" si="15"/>
        <v/>
      </c>
      <c r="G266" s="60" t="str">
        <f t="shared" ca="1" si="13"/>
        <v/>
      </c>
      <c r="H266" s="60" t="str">
        <f t="shared" ca="1" si="13"/>
        <v/>
      </c>
      <c r="I266" s="60" t="str">
        <f t="shared" ca="1" si="13"/>
        <v/>
      </c>
      <c r="J266" s="60" t="str">
        <f t="shared" ca="1" si="13"/>
        <v/>
      </c>
      <c r="K266" s="60" t="str">
        <f t="shared" ca="1" si="13"/>
        <v/>
      </c>
      <c r="L266" s="60" t="str">
        <f t="shared" ca="1" si="13"/>
        <v/>
      </c>
      <c r="M266" s="60" t="str">
        <f t="shared" ca="1" si="13"/>
        <v/>
      </c>
      <c r="N266" s="85">
        <f t="shared" ca="1" si="14"/>
        <v>0</v>
      </c>
      <c r="O266" s="20"/>
    </row>
    <row r="267" spans="1:15" x14ac:dyDescent="0.2">
      <c r="A267" s="74">
        <v>243</v>
      </c>
      <c r="B267" s="49"/>
      <c r="C267" s="50"/>
      <c r="D267" s="51"/>
      <c r="E267" s="50"/>
      <c r="F267" s="60" t="str">
        <f t="shared" ca="1" si="15"/>
        <v/>
      </c>
      <c r="G267" s="60" t="str">
        <f t="shared" ca="1" si="13"/>
        <v/>
      </c>
      <c r="H267" s="60" t="str">
        <f t="shared" ca="1" si="13"/>
        <v/>
      </c>
      <c r="I267" s="60" t="str">
        <f t="shared" ca="1" si="13"/>
        <v/>
      </c>
      <c r="J267" s="60" t="str">
        <f t="shared" ca="1" si="13"/>
        <v/>
      </c>
      <c r="K267" s="60" t="str">
        <f t="shared" ca="1" si="13"/>
        <v/>
      </c>
      <c r="L267" s="60" t="str">
        <f t="shared" ca="1" si="13"/>
        <v/>
      </c>
      <c r="M267" s="60" t="str">
        <f t="shared" ca="1" si="13"/>
        <v/>
      </c>
      <c r="N267" s="85">
        <f t="shared" ca="1" si="14"/>
        <v>0</v>
      </c>
      <c r="O267" s="20"/>
    </row>
    <row r="268" spans="1:15" x14ac:dyDescent="0.2">
      <c r="A268" s="74">
        <v>244</v>
      </c>
      <c r="B268" s="49"/>
      <c r="C268" s="50"/>
      <c r="D268" s="51"/>
      <c r="E268" s="50"/>
      <c r="F268" s="60" t="str">
        <f t="shared" ca="1" si="15"/>
        <v/>
      </c>
      <c r="G268" s="60" t="str">
        <f t="shared" ca="1" si="13"/>
        <v/>
      </c>
      <c r="H268" s="60" t="str">
        <f t="shared" ca="1" si="13"/>
        <v/>
      </c>
      <c r="I268" s="60" t="str">
        <f t="shared" ca="1" si="13"/>
        <v/>
      </c>
      <c r="J268" s="60" t="str">
        <f t="shared" ca="1" si="13"/>
        <v/>
      </c>
      <c r="K268" s="60" t="str">
        <f t="shared" ca="1" si="13"/>
        <v/>
      </c>
      <c r="L268" s="60" t="str">
        <f t="shared" ca="1" si="13"/>
        <v/>
      </c>
      <c r="M268" s="60" t="str">
        <f t="shared" ca="1" si="13"/>
        <v/>
      </c>
      <c r="N268" s="85">
        <f t="shared" ca="1" si="14"/>
        <v>0</v>
      </c>
      <c r="O268" s="20"/>
    </row>
    <row r="269" spans="1:15" x14ac:dyDescent="0.2">
      <c r="A269" s="74">
        <v>245</v>
      </c>
      <c r="B269" s="49"/>
      <c r="C269" s="50"/>
      <c r="D269" s="51"/>
      <c r="E269" s="50"/>
      <c r="F269" s="60" t="str">
        <f t="shared" ca="1" si="15"/>
        <v/>
      </c>
      <c r="G269" s="60" t="str">
        <f t="shared" ca="1" si="13"/>
        <v/>
      </c>
      <c r="H269" s="60" t="str">
        <f t="shared" ca="1" si="13"/>
        <v/>
      </c>
      <c r="I269" s="60" t="str">
        <f t="shared" ca="1" si="13"/>
        <v/>
      </c>
      <c r="J269" s="60" t="str">
        <f t="shared" ca="1" si="13"/>
        <v/>
      </c>
      <c r="K269" s="60" t="str">
        <f t="shared" ca="1" si="13"/>
        <v/>
      </c>
      <c r="L269" s="60" t="str">
        <f t="shared" ca="1" si="13"/>
        <v/>
      </c>
      <c r="M269" s="60" t="str">
        <f t="shared" ca="1" si="13"/>
        <v/>
      </c>
      <c r="N269" s="85">
        <f t="shared" ca="1" si="14"/>
        <v>0</v>
      </c>
      <c r="O269" s="20"/>
    </row>
    <row r="270" spans="1:15" x14ac:dyDescent="0.2">
      <c r="A270" s="74">
        <v>246</v>
      </c>
      <c r="B270" s="49"/>
      <c r="C270" s="50"/>
      <c r="D270" s="51"/>
      <c r="E270" s="50"/>
      <c r="F270" s="60" t="str">
        <f t="shared" ca="1" si="15"/>
        <v/>
      </c>
      <c r="G270" s="60" t="str">
        <f t="shared" ca="1" si="13"/>
        <v/>
      </c>
      <c r="H270" s="60" t="str">
        <f t="shared" ca="1" si="13"/>
        <v/>
      </c>
      <c r="I270" s="60" t="str">
        <f t="shared" ca="1" si="13"/>
        <v/>
      </c>
      <c r="J270" s="60" t="str">
        <f t="shared" ca="1" si="13"/>
        <v/>
      </c>
      <c r="K270" s="60" t="str">
        <f t="shared" ca="1" si="13"/>
        <v/>
      </c>
      <c r="L270" s="60" t="str">
        <f t="shared" ca="1" si="13"/>
        <v/>
      </c>
      <c r="M270" s="60" t="str">
        <f t="shared" ca="1" si="13"/>
        <v/>
      </c>
      <c r="N270" s="85">
        <f t="shared" ca="1" si="14"/>
        <v>0</v>
      </c>
      <c r="O270" s="20"/>
    </row>
    <row r="271" spans="1:15" x14ac:dyDescent="0.2">
      <c r="A271" s="74">
        <v>247</v>
      </c>
      <c r="B271" s="49"/>
      <c r="C271" s="50"/>
      <c r="D271" s="51"/>
      <c r="E271" s="50"/>
      <c r="F271" s="60" t="str">
        <f t="shared" ca="1" si="15"/>
        <v/>
      </c>
      <c r="G271" s="60" t="str">
        <f t="shared" ca="1" si="13"/>
        <v/>
      </c>
      <c r="H271" s="60" t="str">
        <f t="shared" ca="1" si="13"/>
        <v/>
      </c>
      <c r="I271" s="60" t="str">
        <f t="shared" ca="1" si="13"/>
        <v/>
      </c>
      <c r="J271" s="60" t="str">
        <f t="shared" ca="1" si="13"/>
        <v/>
      </c>
      <c r="K271" s="60" t="str">
        <f t="shared" ca="1" si="13"/>
        <v/>
      </c>
      <c r="L271" s="60" t="str">
        <f t="shared" ca="1" si="13"/>
        <v/>
      </c>
      <c r="M271" s="60" t="str">
        <f t="shared" ca="1" si="13"/>
        <v/>
      </c>
      <c r="N271" s="85">
        <f t="shared" ref="N271:N302" ca="1" si="24">IF(OR($E271="",COUNTIF($F271:$M271,"X")=0),0,IF(NOT(ISERROR(FIND(";" &amp; $C$9 &amp; ";", ";" &amp; valMDFree&amp;";"))),0,INDEX($F$23:$M$23,1,MATCH("X",$F271:$M271,0))))</f>
        <v>0</v>
      </c>
      <c r="O271" s="20"/>
    </row>
    <row r="272" spans="1:15" x14ac:dyDescent="0.2">
      <c r="A272" s="74">
        <v>248</v>
      </c>
      <c r="B272" s="49"/>
      <c r="C272" s="50"/>
      <c r="D272" s="51"/>
      <c r="E272" s="50"/>
      <c r="F272" s="60" t="str">
        <f t="shared" ca="1" si="15"/>
        <v/>
      </c>
      <c r="G272" s="60" t="str">
        <f t="shared" ca="1" si="13"/>
        <v/>
      </c>
      <c r="H272" s="60" t="str">
        <f t="shared" ca="1" si="13"/>
        <v/>
      </c>
      <c r="I272" s="60" t="str">
        <f t="shared" ca="1" si="13"/>
        <v/>
      </c>
      <c r="J272" s="60" t="str">
        <f t="shared" ca="1" si="13"/>
        <v/>
      </c>
      <c r="K272" s="60" t="str">
        <f t="shared" ca="1" si="13"/>
        <v/>
      </c>
      <c r="L272" s="60" t="str">
        <f t="shared" ca="1" si="13"/>
        <v/>
      </c>
      <c r="M272" s="60" t="str">
        <f t="shared" ca="1" si="13"/>
        <v/>
      </c>
      <c r="N272" s="85">
        <f t="shared" ca="1" si="24"/>
        <v>0</v>
      </c>
      <c r="O272" s="20"/>
    </row>
    <row r="273" spans="1:15" x14ac:dyDescent="0.2">
      <c r="A273" s="74">
        <v>249</v>
      </c>
      <c r="B273" s="49"/>
      <c r="C273" s="50"/>
      <c r="D273" s="51"/>
      <c r="E273" s="50"/>
      <c r="F273" s="60" t="str">
        <f t="shared" ca="1" si="15"/>
        <v/>
      </c>
      <c r="G273" s="60" t="str">
        <f t="shared" ca="1" si="13"/>
        <v/>
      </c>
      <c r="H273" s="60" t="str">
        <f t="shared" ca="1" si="13"/>
        <v/>
      </c>
      <c r="I273" s="60" t="str">
        <f t="shared" ca="1" si="13"/>
        <v/>
      </c>
      <c r="J273" s="60" t="str">
        <f t="shared" ca="1" si="13"/>
        <v/>
      </c>
      <c r="K273" s="60" t="str">
        <f t="shared" ca="1" si="13"/>
        <v/>
      </c>
      <c r="L273" s="60" t="str">
        <f t="shared" ca="1" si="13"/>
        <v/>
      </c>
      <c r="M273" s="60" t="str">
        <f t="shared" ca="1" si="13"/>
        <v/>
      </c>
      <c r="N273" s="85">
        <f t="shared" ca="1" si="24"/>
        <v>0</v>
      </c>
      <c r="O273" s="20"/>
    </row>
    <row r="274" spans="1:15" x14ac:dyDescent="0.2">
      <c r="A274" s="74">
        <v>250</v>
      </c>
      <c r="B274" s="49"/>
      <c r="C274" s="50"/>
      <c r="D274" s="51"/>
      <c r="E274" s="50"/>
      <c r="F274" s="60" t="str">
        <f t="shared" ca="1" si="15"/>
        <v/>
      </c>
      <c r="G274" s="60" t="str">
        <f t="shared" ca="1" si="13"/>
        <v/>
      </c>
      <c r="H274" s="60" t="str">
        <f t="shared" ca="1" si="13"/>
        <v/>
      </c>
      <c r="I274" s="60" t="str">
        <f t="shared" ca="1" si="13"/>
        <v/>
      </c>
      <c r="J274" s="60" t="str">
        <f t="shared" ca="1" si="13"/>
        <v/>
      </c>
      <c r="K274" s="60" t="str">
        <f t="shared" ca="1" si="13"/>
        <v/>
      </c>
      <c r="L274" s="60" t="str">
        <f t="shared" ca="1" si="13"/>
        <v/>
      </c>
      <c r="M274" s="60" t="str">
        <f t="shared" ca="1" si="13"/>
        <v/>
      </c>
      <c r="N274" s="85">
        <f t="shared" ca="1" si="24"/>
        <v>0</v>
      </c>
      <c r="O274" s="20"/>
    </row>
    <row r="275" spans="1:15" x14ac:dyDescent="0.2">
      <c r="A275" s="74">
        <v>251</v>
      </c>
      <c r="B275" s="49"/>
      <c r="C275" s="50"/>
      <c r="D275" s="51"/>
      <c r="E275" s="50"/>
      <c r="F275" s="60" t="str">
        <f t="shared" ca="1" si="15"/>
        <v/>
      </c>
      <c r="G275" s="60" t="str">
        <f t="shared" ca="1" si="13"/>
        <v/>
      </c>
      <c r="H275" s="60" t="str">
        <f t="shared" ca="1" si="13"/>
        <v/>
      </c>
      <c r="I275" s="60" t="str">
        <f t="shared" ca="1" si="13"/>
        <v/>
      </c>
      <c r="J275" s="60" t="str">
        <f t="shared" ca="1" si="13"/>
        <v/>
      </c>
      <c r="K275" s="60" t="str">
        <f t="shared" ca="1" si="13"/>
        <v/>
      </c>
      <c r="L275" s="60" t="str">
        <f t="shared" ca="1" si="13"/>
        <v/>
      </c>
      <c r="M275" s="60" t="str">
        <f t="shared" ca="1" si="13"/>
        <v/>
      </c>
      <c r="N275" s="85">
        <f t="shared" ca="1" si="24"/>
        <v>0</v>
      </c>
      <c r="O275" s="20"/>
    </row>
    <row r="276" spans="1:15" x14ac:dyDescent="0.2">
      <c r="A276" s="74">
        <v>252</v>
      </c>
      <c r="B276" s="49"/>
      <c r="C276" s="50"/>
      <c r="D276" s="51"/>
      <c r="E276" s="50"/>
      <c r="F276" s="60" t="str">
        <f t="shared" ca="1" si="15"/>
        <v/>
      </c>
      <c r="G276" s="60" t="str">
        <f t="shared" ca="1" si="13"/>
        <v/>
      </c>
      <c r="H276" s="60" t="str">
        <f t="shared" ca="1" si="13"/>
        <v/>
      </c>
      <c r="I276" s="60" t="str">
        <f t="shared" ref="G276:M312" ca="1" si="25">IF(AND(I$24&lt;&gt;"",$D276&gt;=I$20,$D276&lt;=I$21),IF(OR(AND($E276="Ti",LEFT(I$24,1)="M"),AND($E276="Tu",LEFT(I$24,1)="K")),"X",""),"")</f>
        <v/>
      </c>
      <c r="J276" s="60" t="str">
        <f t="shared" ca="1" si="25"/>
        <v/>
      </c>
      <c r="K276" s="60" t="str">
        <f t="shared" ca="1" si="25"/>
        <v/>
      </c>
      <c r="L276" s="60" t="str">
        <f t="shared" ca="1" si="25"/>
        <v/>
      </c>
      <c r="M276" s="60" t="str">
        <f t="shared" ca="1" si="25"/>
        <v/>
      </c>
      <c r="N276" s="85">
        <f t="shared" ca="1" si="24"/>
        <v>0</v>
      </c>
      <c r="O276" s="20"/>
    </row>
    <row r="277" spans="1:15" x14ac:dyDescent="0.2">
      <c r="A277" s="74">
        <v>253</v>
      </c>
      <c r="B277" s="49"/>
      <c r="C277" s="50"/>
      <c r="D277" s="51"/>
      <c r="E277" s="50"/>
      <c r="F277" s="60" t="str">
        <f t="shared" ca="1" si="15"/>
        <v/>
      </c>
      <c r="G277" s="60" t="str">
        <f t="shared" ca="1" si="25"/>
        <v/>
      </c>
      <c r="H277" s="60" t="str">
        <f t="shared" ca="1" si="25"/>
        <v/>
      </c>
      <c r="I277" s="60" t="str">
        <f t="shared" ca="1" si="25"/>
        <v/>
      </c>
      <c r="J277" s="60" t="str">
        <f t="shared" ca="1" si="25"/>
        <v/>
      </c>
      <c r="K277" s="60" t="str">
        <f t="shared" ca="1" si="25"/>
        <v/>
      </c>
      <c r="L277" s="60" t="str">
        <f t="shared" ca="1" si="25"/>
        <v/>
      </c>
      <c r="M277" s="60" t="str">
        <f t="shared" ca="1" si="25"/>
        <v/>
      </c>
      <c r="N277" s="85">
        <f t="shared" ca="1" si="24"/>
        <v>0</v>
      </c>
      <c r="O277" s="20"/>
    </row>
    <row r="278" spans="1:15" x14ac:dyDescent="0.2">
      <c r="A278" s="74">
        <v>254</v>
      </c>
      <c r="B278" s="49"/>
      <c r="C278" s="50"/>
      <c r="D278" s="51"/>
      <c r="E278" s="50"/>
      <c r="F278" s="60" t="str">
        <f t="shared" ca="1" si="15"/>
        <v/>
      </c>
      <c r="G278" s="60" t="str">
        <f t="shared" ca="1" si="25"/>
        <v/>
      </c>
      <c r="H278" s="60" t="str">
        <f t="shared" ca="1" si="25"/>
        <v/>
      </c>
      <c r="I278" s="60" t="str">
        <f t="shared" ca="1" si="25"/>
        <v/>
      </c>
      <c r="J278" s="60" t="str">
        <f t="shared" ca="1" si="25"/>
        <v/>
      </c>
      <c r="K278" s="60" t="str">
        <f t="shared" ca="1" si="25"/>
        <v/>
      </c>
      <c r="L278" s="60" t="str">
        <f t="shared" ca="1" si="25"/>
        <v/>
      </c>
      <c r="M278" s="60" t="str">
        <f t="shared" ca="1" si="25"/>
        <v/>
      </c>
      <c r="N278" s="85">
        <f t="shared" ca="1" si="24"/>
        <v>0</v>
      </c>
      <c r="O278" s="20"/>
    </row>
    <row r="279" spans="1:15" x14ac:dyDescent="0.2">
      <c r="A279" s="74">
        <v>255</v>
      </c>
      <c r="B279" s="49"/>
      <c r="C279" s="50"/>
      <c r="D279" s="51"/>
      <c r="E279" s="50"/>
      <c r="F279" s="60" t="str">
        <f t="shared" ca="1" si="15"/>
        <v/>
      </c>
      <c r="G279" s="60" t="str">
        <f t="shared" ca="1" si="25"/>
        <v/>
      </c>
      <c r="H279" s="60" t="str">
        <f t="shared" ca="1" si="25"/>
        <v/>
      </c>
      <c r="I279" s="60" t="str">
        <f t="shared" ca="1" si="25"/>
        <v/>
      </c>
      <c r="J279" s="60" t="str">
        <f t="shared" ca="1" si="25"/>
        <v/>
      </c>
      <c r="K279" s="60" t="str">
        <f t="shared" ca="1" si="25"/>
        <v/>
      </c>
      <c r="L279" s="60" t="str">
        <f t="shared" ca="1" si="25"/>
        <v/>
      </c>
      <c r="M279" s="60" t="str">
        <f t="shared" ca="1" si="25"/>
        <v/>
      </c>
      <c r="N279" s="85">
        <f t="shared" ca="1" si="24"/>
        <v>0</v>
      </c>
      <c r="O279" s="20"/>
    </row>
    <row r="280" spans="1:15" x14ac:dyDescent="0.2">
      <c r="A280" s="74">
        <v>256</v>
      </c>
      <c r="B280" s="49"/>
      <c r="C280" s="50"/>
      <c r="D280" s="51"/>
      <c r="E280" s="50"/>
      <c r="F280" s="60" t="str">
        <f t="shared" ca="1" si="15"/>
        <v/>
      </c>
      <c r="G280" s="60" t="str">
        <f t="shared" ca="1" si="25"/>
        <v/>
      </c>
      <c r="H280" s="60" t="str">
        <f t="shared" ca="1" si="25"/>
        <v/>
      </c>
      <c r="I280" s="60" t="str">
        <f t="shared" ca="1" si="25"/>
        <v/>
      </c>
      <c r="J280" s="60" t="str">
        <f t="shared" ca="1" si="25"/>
        <v/>
      </c>
      <c r="K280" s="60" t="str">
        <f t="shared" ca="1" si="25"/>
        <v/>
      </c>
      <c r="L280" s="60" t="str">
        <f t="shared" ca="1" si="25"/>
        <v/>
      </c>
      <c r="M280" s="60" t="str">
        <f t="shared" ca="1" si="25"/>
        <v/>
      </c>
      <c r="N280" s="85">
        <f t="shared" ca="1" si="24"/>
        <v>0</v>
      </c>
      <c r="O280" s="20"/>
    </row>
    <row r="281" spans="1:15" x14ac:dyDescent="0.2">
      <c r="A281" s="74">
        <v>257</v>
      </c>
      <c r="B281" s="49"/>
      <c r="C281" s="50"/>
      <c r="D281" s="51"/>
      <c r="E281" s="50"/>
      <c r="F281" s="60" t="str">
        <f t="shared" ca="1" si="15"/>
        <v/>
      </c>
      <c r="G281" s="60" t="str">
        <f t="shared" ca="1" si="25"/>
        <v/>
      </c>
      <c r="H281" s="60" t="str">
        <f t="shared" ca="1" si="25"/>
        <v/>
      </c>
      <c r="I281" s="60" t="str">
        <f t="shared" ca="1" si="25"/>
        <v/>
      </c>
      <c r="J281" s="60" t="str">
        <f t="shared" ca="1" si="25"/>
        <v/>
      </c>
      <c r="K281" s="60" t="str">
        <f t="shared" ca="1" si="25"/>
        <v/>
      </c>
      <c r="L281" s="60" t="str">
        <f t="shared" ca="1" si="25"/>
        <v/>
      </c>
      <c r="M281" s="60" t="str">
        <f t="shared" ca="1" si="25"/>
        <v/>
      </c>
      <c r="N281" s="85">
        <f t="shared" ca="1" si="24"/>
        <v>0</v>
      </c>
      <c r="O281" s="20"/>
    </row>
    <row r="282" spans="1:15" x14ac:dyDescent="0.2">
      <c r="A282" s="74">
        <v>258</v>
      </c>
      <c r="B282" s="49"/>
      <c r="C282" s="50"/>
      <c r="D282" s="51"/>
      <c r="E282" s="50"/>
      <c r="F282" s="60" t="str">
        <f t="shared" ca="1" si="15"/>
        <v/>
      </c>
      <c r="G282" s="60" t="str">
        <f t="shared" ca="1" si="25"/>
        <v/>
      </c>
      <c r="H282" s="60" t="str">
        <f t="shared" ca="1" si="25"/>
        <v/>
      </c>
      <c r="I282" s="60" t="str">
        <f t="shared" ca="1" si="25"/>
        <v/>
      </c>
      <c r="J282" s="60" t="str">
        <f t="shared" ca="1" si="25"/>
        <v/>
      </c>
      <c r="K282" s="60" t="str">
        <f t="shared" ca="1" si="25"/>
        <v/>
      </c>
      <c r="L282" s="60" t="str">
        <f t="shared" ca="1" si="25"/>
        <v/>
      </c>
      <c r="M282" s="60" t="str">
        <f t="shared" ca="1" si="25"/>
        <v/>
      </c>
      <c r="N282" s="85">
        <f t="shared" ca="1" si="24"/>
        <v>0</v>
      </c>
      <c r="O282" s="20"/>
    </row>
    <row r="283" spans="1:15" x14ac:dyDescent="0.2">
      <c r="A283" s="74">
        <v>259</v>
      </c>
      <c r="B283" s="49"/>
      <c r="C283" s="50"/>
      <c r="D283" s="51"/>
      <c r="E283" s="50"/>
      <c r="F283" s="60" t="str">
        <f t="shared" ca="1" si="15"/>
        <v/>
      </c>
      <c r="G283" s="60" t="str">
        <f t="shared" ca="1" si="25"/>
        <v/>
      </c>
      <c r="H283" s="60" t="str">
        <f t="shared" ca="1" si="25"/>
        <v/>
      </c>
      <c r="I283" s="60" t="str">
        <f t="shared" ca="1" si="25"/>
        <v/>
      </c>
      <c r="J283" s="60" t="str">
        <f t="shared" ca="1" si="25"/>
        <v/>
      </c>
      <c r="K283" s="60" t="str">
        <f t="shared" ca="1" si="25"/>
        <v/>
      </c>
      <c r="L283" s="60" t="str">
        <f t="shared" ca="1" si="25"/>
        <v/>
      </c>
      <c r="M283" s="60" t="str">
        <f t="shared" ca="1" si="25"/>
        <v/>
      </c>
      <c r="N283" s="85">
        <f t="shared" ca="1" si="24"/>
        <v>0</v>
      </c>
      <c r="O283" s="20"/>
    </row>
    <row r="284" spans="1:15" x14ac:dyDescent="0.2">
      <c r="A284" s="74">
        <v>260</v>
      </c>
      <c r="B284" s="49"/>
      <c r="C284" s="50"/>
      <c r="D284" s="51"/>
      <c r="E284" s="50"/>
      <c r="F284" s="60" t="str">
        <f t="shared" ca="1" si="15"/>
        <v/>
      </c>
      <c r="G284" s="60" t="str">
        <f t="shared" ca="1" si="25"/>
        <v/>
      </c>
      <c r="H284" s="60" t="str">
        <f t="shared" ca="1" si="25"/>
        <v/>
      </c>
      <c r="I284" s="60" t="str">
        <f t="shared" ca="1" si="25"/>
        <v/>
      </c>
      <c r="J284" s="60" t="str">
        <f t="shared" ca="1" si="25"/>
        <v/>
      </c>
      <c r="K284" s="60" t="str">
        <f t="shared" ca="1" si="25"/>
        <v/>
      </c>
      <c r="L284" s="60" t="str">
        <f t="shared" ca="1" si="25"/>
        <v/>
      </c>
      <c r="M284" s="60" t="str">
        <f t="shared" ca="1" si="25"/>
        <v/>
      </c>
      <c r="N284" s="85">
        <f t="shared" ca="1" si="24"/>
        <v>0</v>
      </c>
      <c r="O284" s="20"/>
    </row>
    <row r="285" spans="1:15" x14ac:dyDescent="0.2">
      <c r="A285" s="74">
        <v>261</v>
      </c>
      <c r="B285" s="49"/>
      <c r="C285" s="50"/>
      <c r="D285" s="51"/>
      <c r="E285" s="50"/>
      <c r="F285" s="60" t="str">
        <f t="shared" ca="1" si="15"/>
        <v/>
      </c>
      <c r="G285" s="60" t="str">
        <f t="shared" ca="1" si="25"/>
        <v/>
      </c>
      <c r="H285" s="60" t="str">
        <f t="shared" ca="1" si="25"/>
        <v/>
      </c>
      <c r="I285" s="60" t="str">
        <f t="shared" ca="1" si="25"/>
        <v/>
      </c>
      <c r="J285" s="60" t="str">
        <f t="shared" ca="1" si="25"/>
        <v/>
      </c>
      <c r="K285" s="60" t="str">
        <f t="shared" ca="1" si="25"/>
        <v/>
      </c>
      <c r="L285" s="60" t="str">
        <f t="shared" ca="1" si="25"/>
        <v/>
      </c>
      <c r="M285" s="60" t="str">
        <f t="shared" ca="1" si="25"/>
        <v/>
      </c>
      <c r="N285" s="85">
        <f t="shared" ca="1" si="24"/>
        <v>0</v>
      </c>
      <c r="O285" s="20"/>
    </row>
    <row r="286" spans="1:15" x14ac:dyDescent="0.2">
      <c r="A286" s="74">
        <v>262</v>
      </c>
      <c r="B286" s="49"/>
      <c r="C286" s="50"/>
      <c r="D286" s="51"/>
      <c r="E286" s="50"/>
      <c r="F286" s="60" t="str">
        <f t="shared" ca="1" si="15"/>
        <v/>
      </c>
      <c r="G286" s="60" t="str">
        <f t="shared" ca="1" si="25"/>
        <v/>
      </c>
      <c r="H286" s="60" t="str">
        <f t="shared" ca="1" si="25"/>
        <v/>
      </c>
      <c r="I286" s="60" t="str">
        <f t="shared" ca="1" si="25"/>
        <v/>
      </c>
      <c r="J286" s="60" t="str">
        <f t="shared" ca="1" si="25"/>
        <v/>
      </c>
      <c r="K286" s="60" t="str">
        <f t="shared" ca="1" si="25"/>
        <v/>
      </c>
      <c r="L286" s="60" t="str">
        <f t="shared" ca="1" si="25"/>
        <v/>
      </c>
      <c r="M286" s="60" t="str">
        <f t="shared" ca="1" si="25"/>
        <v/>
      </c>
      <c r="N286" s="85">
        <f t="shared" ca="1" si="24"/>
        <v>0</v>
      </c>
      <c r="O286" s="20"/>
    </row>
    <row r="287" spans="1:15" x14ac:dyDescent="0.2">
      <c r="A287" s="74">
        <v>263</v>
      </c>
      <c r="B287" s="49"/>
      <c r="C287" s="50"/>
      <c r="D287" s="51"/>
      <c r="E287" s="50"/>
      <c r="F287" s="60" t="str">
        <f t="shared" ca="1" si="15"/>
        <v/>
      </c>
      <c r="G287" s="60" t="str">
        <f t="shared" ca="1" si="25"/>
        <v/>
      </c>
      <c r="H287" s="60" t="str">
        <f t="shared" ca="1" si="25"/>
        <v/>
      </c>
      <c r="I287" s="60" t="str">
        <f t="shared" ca="1" si="25"/>
        <v/>
      </c>
      <c r="J287" s="60" t="str">
        <f t="shared" ca="1" si="25"/>
        <v/>
      </c>
      <c r="K287" s="60" t="str">
        <f t="shared" ca="1" si="25"/>
        <v/>
      </c>
      <c r="L287" s="60" t="str">
        <f t="shared" ca="1" si="25"/>
        <v/>
      </c>
      <c r="M287" s="60" t="str">
        <f t="shared" ca="1" si="25"/>
        <v/>
      </c>
      <c r="N287" s="85">
        <f t="shared" ca="1" si="24"/>
        <v>0</v>
      </c>
      <c r="O287" s="20"/>
    </row>
    <row r="288" spans="1:15" x14ac:dyDescent="0.2">
      <c r="A288" s="74">
        <v>264</v>
      </c>
      <c r="B288" s="49"/>
      <c r="C288" s="50"/>
      <c r="D288" s="51"/>
      <c r="E288" s="50"/>
      <c r="F288" s="60" t="str">
        <f t="shared" ca="1" si="15"/>
        <v/>
      </c>
      <c r="G288" s="60" t="str">
        <f t="shared" ca="1" si="25"/>
        <v/>
      </c>
      <c r="H288" s="60" t="str">
        <f t="shared" ca="1" si="25"/>
        <v/>
      </c>
      <c r="I288" s="60" t="str">
        <f t="shared" ca="1" si="25"/>
        <v/>
      </c>
      <c r="J288" s="60" t="str">
        <f t="shared" ca="1" si="25"/>
        <v/>
      </c>
      <c r="K288" s="60" t="str">
        <f t="shared" ca="1" si="25"/>
        <v/>
      </c>
      <c r="L288" s="60" t="str">
        <f t="shared" ca="1" si="25"/>
        <v/>
      </c>
      <c r="M288" s="60" t="str">
        <f t="shared" ca="1" si="25"/>
        <v/>
      </c>
      <c r="N288" s="85">
        <f t="shared" ca="1" si="24"/>
        <v>0</v>
      </c>
      <c r="O288" s="20"/>
    </row>
    <row r="289" spans="1:15" x14ac:dyDescent="0.2">
      <c r="A289" s="74">
        <v>265</v>
      </c>
      <c r="B289" s="49"/>
      <c r="C289" s="50"/>
      <c r="D289" s="51"/>
      <c r="E289" s="50"/>
      <c r="F289" s="60" t="str">
        <f t="shared" ca="1" si="15"/>
        <v/>
      </c>
      <c r="G289" s="60" t="str">
        <f t="shared" ca="1" si="25"/>
        <v/>
      </c>
      <c r="H289" s="60" t="str">
        <f t="shared" ca="1" si="25"/>
        <v/>
      </c>
      <c r="I289" s="60" t="str">
        <f t="shared" ca="1" si="25"/>
        <v/>
      </c>
      <c r="J289" s="60" t="str">
        <f t="shared" ca="1" si="25"/>
        <v/>
      </c>
      <c r="K289" s="60" t="str">
        <f t="shared" ca="1" si="25"/>
        <v/>
      </c>
      <c r="L289" s="60" t="str">
        <f t="shared" ca="1" si="25"/>
        <v/>
      </c>
      <c r="M289" s="60" t="str">
        <f t="shared" ca="1" si="25"/>
        <v/>
      </c>
      <c r="N289" s="85">
        <f t="shared" ca="1" si="24"/>
        <v>0</v>
      </c>
      <c r="O289" s="20"/>
    </row>
    <row r="290" spans="1:15" x14ac:dyDescent="0.2">
      <c r="A290" s="74">
        <v>266</v>
      </c>
      <c r="B290" s="49"/>
      <c r="C290" s="50"/>
      <c r="D290" s="51"/>
      <c r="E290" s="50"/>
      <c r="F290" s="60" t="str">
        <f t="shared" ca="1" si="15"/>
        <v/>
      </c>
      <c r="G290" s="60" t="str">
        <f t="shared" ca="1" si="25"/>
        <v/>
      </c>
      <c r="H290" s="60" t="str">
        <f t="shared" ca="1" si="25"/>
        <v/>
      </c>
      <c r="I290" s="60" t="str">
        <f t="shared" ca="1" si="25"/>
        <v/>
      </c>
      <c r="J290" s="60" t="str">
        <f t="shared" ca="1" si="25"/>
        <v/>
      </c>
      <c r="K290" s="60" t="str">
        <f t="shared" ca="1" si="25"/>
        <v/>
      </c>
      <c r="L290" s="60" t="str">
        <f t="shared" ca="1" si="25"/>
        <v/>
      </c>
      <c r="M290" s="60" t="str">
        <f t="shared" ca="1" si="25"/>
        <v/>
      </c>
      <c r="N290" s="85">
        <f t="shared" ca="1" si="24"/>
        <v>0</v>
      </c>
      <c r="O290" s="20"/>
    </row>
    <row r="291" spans="1:15" x14ac:dyDescent="0.2">
      <c r="A291" s="74">
        <v>267</v>
      </c>
      <c r="B291" s="49"/>
      <c r="C291" s="50"/>
      <c r="D291" s="51"/>
      <c r="E291" s="50"/>
      <c r="F291" s="60" t="str">
        <f t="shared" ca="1" si="15"/>
        <v/>
      </c>
      <c r="G291" s="60" t="str">
        <f t="shared" ca="1" si="25"/>
        <v/>
      </c>
      <c r="H291" s="60" t="str">
        <f t="shared" ca="1" si="25"/>
        <v/>
      </c>
      <c r="I291" s="60" t="str">
        <f t="shared" ca="1" si="25"/>
        <v/>
      </c>
      <c r="J291" s="60" t="str">
        <f t="shared" ca="1" si="25"/>
        <v/>
      </c>
      <c r="K291" s="60" t="str">
        <f t="shared" ca="1" si="25"/>
        <v/>
      </c>
      <c r="L291" s="60" t="str">
        <f t="shared" ca="1" si="25"/>
        <v/>
      </c>
      <c r="M291" s="60" t="str">
        <f t="shared" ca="1" si="25"/>
        <v/>
      </c>
      <c r="N291" s="85">
        <f t="shared" ca="1" si="24"/>
        <v>0</v>
      </c>
      <c r="O291" s="20"/>
    </row>
    <row r="292" spans="1:15" x14ac:dyDescent="0.2">
      <c r="A292" s="74">
        <v>268</v>
      </c>
      <c r="B292" s="49"/>
      <c r="C292" s="50"/>
      <c r="D292" s="51"/>
      <c r="E292" s="50"/>
      <c r="F292" s="60" t="str">
        <f t="shared" ca="1" si="15"/>
        <v/>
      </c>
      <c r="G292" s="60" t="str">
        <f t="shared" ca="1" si="25"/>
        <v/>
      </c>
      <c r="H292" s="60" t="str">
        <f t="shared" ca="1" si="25"/>
        <v/>
      </c>
      <c r="I292" s="60" t="str">
        <f t="shared" ca="1" si="25"/>
        <v/>
      </c>
      <c r="J292" s="60" t="str">
        <f t="shared" ca="1" si="25"/>
        <v/>
      </c>
      <c r="K292" s="60" t="str">
        <f t="shared" ca="1" si="25"/>
        <v/>
      </c>
      <c r="L292" s="60" t="str">
        <f t="shared" ca="1" si="25"/>
        <v/>
      </c>
      <c r="M292" s="60" t="str">
        <f t="shared" ca="1" si="25"/>
        <v/>
      </c>
      <c r="N292" s="85">
        <f t="shared" ca="1" si="24"/>
        <v>0</v>
      </c>
      <c r="O292" s="20"/>
    </row>
    <row r="293" spans="1:15" x14ac:dyDescent="0.2">
      <c r="A293" s="74">
        <v>269</v>
      </c>
      <c r="B293" s="49"/>
      <c r="C293" s="50"/>
      <c r="D293" s="51"/>
      <c r="E293" s="50"/>
      <c r="F293" s="60" t="str">
        <f t="shared" ca="1" si="15"/>
        <v/>
      </c>
      <c r="G293" s="60" t="str">
        <f t="shared" ca="1" si="25"/>
        <v/>
      </c>
      <c r="H293" s="60" t="str">
        <f t="shared" ca="1" si="25"/>
        <v/>
      </c>
      <c r="I293" s="60" t="str">
        <f t="shared" ca="1" si="25"/>
        <v/>
      </c>
      <c r="J293" s="60" t="str">
        <f t="shared" ca="1" si="25"/>
        <v/>
      </c>
      <c r="K293" s="60" t="str">
        <f t="shared" ca="1" si="25"/>
        <v/>
      </c>
      <c r="L293" s="60" t="str">
        <f t="shared" ca="1" si="25"/>
        <v/>
      </c>
      <c r="M293" s="60" t="str">
        <f t="shared" ca="1" si="25"/>
        <v/>
      </c>
      <c r="N293" s="85">
        <f t="shared" ca="1" si="24"/>
        <v>0</v>
      </c>
      <c r="O293" s="20"/>
    </row>
    <row r="294" spans="1:15" x14ac:dyDescent="0.2">
      <c r="A294" s="74">
        <v>270</v>
      </c>
      <c r="B294" s="49"/>
      <c r="C294" s="50"/>
      <c r="D294" s="51"/>
      <c r="E294" s="50"/>
      <c r="F294" s="60" t="str">
        <f t="shared" ca="1" si="15"/>
        <v/>
      </c>
      <c r="G294" s="60" t="str">
        <f t="shared" ca="1" si="25"/>
        <v/>
      </c>
      <c r="H294" s="60" t="str">
        <f t="shared" ca="1" si="25"/>
        <v/>
      </c>
      <c r="I294" s="60" t="str">
        <f t="shared" ca="1" si="25"/>
        <v/>
      </c>
      <c r="J294" s="60" t="str">
        <f t="shared" ca="1" si="25"/>
        <v/>
      </c>
      <c r="K294" s="60" t="str">
        <f t="shared" ca="1" si="25"/>
        <v/>
      </c>
      <c r="L294" s="60" t="str">
        <f t="shared" ca="1" si="25"/>
        <v/>
      </c>
      <c r="M294" s="60" t="str">
        <f t="shared" ca="1" si="25"/>
        <v/>
      </c>
      <c r="N294" s="85">
        <f t="shared" ca="1" si="24"/>
        <v>0</v>
      </c>
      <c r="O294" s="20"/>
    </row>
    <row r="295" spans="1:15" x14ac:dyDescent="0.2">
      <c r="A295" s="74">
        <v>271</v>
      </c>
      <c r="B295" s="49"/>
      <c r="C295" s="50"/>
      <c r="D295" s="51"/>
      <c r="E295" s="50"/>
      <c r="F295" s="60" t="str">
        <f t="shared" ca="1" si="15"/>
        <v/>
      </c>
      <c r="G295" s="60" t="str">
        <f t="shared" ca="1" si="25"/>
        <v/>
      </c>
      <c r="H295" s="60" t="str">
        <f t="shared" ca="1" si="25"/>
        <v/>
      </c>
      <c r="I295" s="60" t="str">
        <f t="shared" ca="1" si="25"/>
        <v/>
      </c>
      <c r="J295" s="60" t="str">
        <f t="shared" ca="1" si="25"/>
        <v/>
      </c>
      <c r="K295" s="60" t="str">
        <f t="shared" ca="1" si="25"/>
        <v/>
      </c>
      <c r="L295" s="60" t="str">
        <f t="shared" ca="1" si="25"/>
        <v/>
      </c>
      <c r="M295" s="60" t="str">
        <f t="shared" ca="1" si="25"/>
        <v/>
      </c>
      <c r="N295" s="85">
        <f t="shared" ca="1" si="24"/>
        <v>0</v>
      </c>
      <c r="O295" s="20"/>
    </row>
    <row r="296" spans="1:15" x14ac:dyDescent="0.2">
      <c r="A296" s="74">
        <v>272</v>
      </c>
      <c r="B296" s="49"/>
      <c r="C296" s="50"/>
      <c r="D296" s="51"/>
      <c r="E296" s="50"/>
      <c r="F296" s="60" t="str">
        <f t="shared" ca="1" si="15"/>
        <v/>
      </c>
      <c r="G296" s="60" t="str">
        <f t="shared" ca="1" si="25"/>
        <v/>
      </c>
      <c r="H296" s="60" t="str">
        <f t="shared" ca="1" si="25"/>
        <v/>
      </c>
      <c r="I296" s="60" t="str">
        <f t="shared" ca="1" si="25"/>
        <v/>
      </c>
      <c r="J296" s="60" t="str">
        <f t="shared" ca="1" si="25"/>
        <v/>
      </c>
      <c r="K296" s="60" t="str">
        <f t="shared" ca="1" si="25"/>
        <v/>
      </c>
      <c r="L296" s="60" t="str">
        <f t="shared" ca="1" si="25"/>
        <v/>
      </c>
      <c r="M296" s="60" t="str">
        <f t="shared" ca="1" si="25"/>
        <v/>
      </c>
      <c r="N296" s="85">
        <f t="shared" ca="1" si="24"/>
        <v>0</v>
      </c>
      <c r="O296" s="20"/>
    </row>
    <row r="297" spans="1:15" x14ac:dyDescent="0.2">
      <c r="A297" s="74">
        <v>273</v>
      </c>
      <c r="B297" s="49"/>
      <c r="C297" s="50"/>
      <c r="D297" s="51"/>
      <c r="E297" s="50"/>
      <c r="F297" s="60" t="str">
        <f t="shared" ca="1" si="15"/>
        <v/>
      </c>
      <c r="G297" s="60" t="str">
        <f t="shared" ca="1" si="25"/>
        <v/>
      </c>
      <c r="H297" s="60" t="str">
        <f t="shared" ca="1" si="25"/>
        <v/>
      </c>
      <c r="I297" s="60" t="str">
        <f t="shared" ca="1" si="25"/>
        <v/>
      </c>
      <c r="J297" s="60" t="str">
        <f t="shared" ca="1" si="25"/>
        <v/>
      </c>
      <c r="K297" s="60" t="str">
        <f t="shared" ca="1" si="25"/>
        <v/>
      </c>
      <c r="L297" s="60" t="str">
        <f t="shared" ca="1" si="25"/>
        <v/>
      </c>
      <c r="M297" s="60" t="str">
        <f t="shared" ca="1" si="25"/>
        <v/>
      </c>
      <c r="N297" s="85">
        <f t="shared" ca="1" si="24"/>
        <v>0</v>
      </c>
      <c r="O297" s="20"/>
    </row>
    <row r="298" spans="1:15" x14ac:dyDescent="0.2">
      <c r="A298" s="74">
        <v>274</v>
      </c>
      <c r="B298" s="49"/>
      <c r="C298" s="50"/>
      <c r="D298" s="51"/>
      <c r="E298" s="50"/>
      <c r="F298" s="60" t="str">
        <f t="shared" ca="1" si="15"/>
        <v/>
      </c>
      <c r="G298" s="60" t="str">
        <f t="shared" ca="1" si="25"/>
        <v/>
      </c>
      <c r="H298" s="60" t="str">
        <f t="shared" ca="1" si="25"/>
        <v/>
      </c>
      <c r="I298" s="60" t="str">
        <f t="shared" ca="1" si="25"/>
        <v/>
      </c>
      <c r="J298" s="60" t="str">
        <f t="shared" ca="1" si="25"/>
        <v/>
      </c>
      <c r="K298" s="60" t="str">
        <f t="shared" ca="1" si="25"/>
        <v/>
      </c>
      <c r="L298" s="60" t="str">
        <f t="shared" ca="1" si="25"/>
        <v/>
      </c>
      <c r="M298" s="60" t="str">
        <f t="shared" ca="1" si="25"/>
        <v/>
      </c>
      <c r="N298" s="85">
        <f t="shared" ca="1" si="24"/>
        <v>0</v>
      </c>
      <c r="O298" s="20"/>
    </row>
    <row r="299" spans="1:15" x14ac:dyDescent="0.2">
      <c r="A299" s="74">
        <v>275</v>
      </c>
      <c r="B299" s="49"/>
      <c r="C299" s="50"/>
      <c r="D299" s="51"/>
      <c r="E299" s="50"/>
      <c r="F299" s="60" t="str">
        <f t="shared" ca="1" si="15"/>
        <v/>
      </c>
      <c r="G299" s="60" t="str">
        <f t="shared" ca="1" si="25"/>
        <v/>
      </c>
      <c r="H299" s="60" t="str">
        <f t="shared" ca="1" si="25"/>
        <v/>
      </c>
      <c r="I299" s="60" t="str">
        <f t="shared" ca="1" si="25"/>
        <v/>
      </c>
      <c r="J299" s="60" t="str">
        <f t="shared" ca="1" si="25"/>
        <v/>
      </c>
      <c r="K299" s="60" t="str">
        <f t="shared" ca="1" si="25"/>
        <v/>
      </c>
      <c r="L299" s="60" t="str">
        <f t="shared" ca="1" si="25"/>
        <v/>
      </c>
      <c r="M299" s="60" t="str">
        <f t="shared" ca="1" si="25"/>
        <v/>
      </c>
      <c r="N299" s="85">
        <f t="shared" ca="1" si="24"/>
        <v>0</v>
      </c>
      <c r="O299" s="20"/>
    </row>
    <row r="300" spans="1:15" x14ac:dyDescent="0.2">
      <c r="A300" s="74">
        <v>276</v>
      </c>
      <c r="B300" s="49"/>
      <c r="C300" s="50"/>
      <c r="D300" s="51"/>
      <c r="E300" s="50"/>
      <c r="F300" s="60" t="str">
        <f t="shared" ca="1" si="15"/>
        <v/>
      </c>
      <c r="G300" s="60" t="str">
        <f t="shared" ca="1" si="25"/>
        <v/>
      </c>
      <c r="H300" s="60" t="str">
        <f t="shared" ca="1" si="25"/>
        <v/>
      </c>
      <c r="I300" s="60" t="str">
        <f t="shared" ca="1" si="25"/>
        <v/>
      </c>
      <c r="J300" s="60" t="str">
        <f t="shared" ca="1" si="25"/>
        <v/>
      </c>
      <c r="K300" s="60" t="str">
        <f t="shared" ca="1" si="25"/>
        <v/>
      </c>
      <c r="L300" s="60" t="str">
        <f t="shared" ca="1" si="25"/>
        <v/>
      </c>
      <c r="M300" s="60" t="str">
        <f t="shared" ca="1" si="25"/>
        <v/>
      </c>
      <c r="N300" s="85">
        <f t="shared" ca="1" si="24"/>
        <v>0</v>
      </c>
      <c r="O300" s="20"/>
    </row>
    <row r="301" spans="1:15" x14ac:dyDescent="0.2">
      <c r="A301" s="74">
        <v>277</v>
      </c>
      <c r="B301" s="49"/>
      <c r="C301" s="50"/>
      <c r="D301" s="51"/>
      <c r="E301" s="50"/>
      <c r="F301" s="60" t="str">
        <f t="shared" ca="1" si="15"/>
        <v/>
      </c>
      <c r="G301" s="60" t="str">
        <f t="shared" ca="1" si="25"/>
        <v/>
      </c>
      <c r="H301" s="60" t="str">
        <f t="shared" ca="1" si="25"/>
        <v/>
      </c>
      <c r="I301" s="60" t="str">
        <f t="shared" ca="1" si="25"/>
        <v/>
      </c>
      <c r="J301" s="60" t="str">
        <f t="shared" ca="1" si="25"/>
        <v/>
      </c>
      <c r="K301" s="60" t="str">
        <f t="shared" ca="1" si="25"/>
        <v/>
      </c>
      <c r="L301" s="60" t="str">
        <f t="shared" ca="1" si="25"/>
        <v/>
      </c>
      <c r="M301" s="60" t="str">
        <f t="shared" ca="1" si="25"/>
        <v/>
      </c>
      <c r="N301" s="85">
        <f t="shared" ca="1" si="24"/>
        <v>0</v>
      </c>
      <c r="O301" s="20"/>
    </row>
    <row r="302" spans="1:15" x14ac:dyDescent="0.2">
      <c r="A302" s="74">
        <v>278</v>
      </c>
      <c r="B302" s="49"/>
      <c r="C302" s="50"/>
      <c r="D302" s="51"/>
      <c r="E302" s="50"/>
      <c r="F302" s="60" t="str">
        <f t="shared" ca="1" si="15"/>
        <v/>
      </c>
      <c r="G302" s="60" t="str">
        <f t="shared" ca="1" si="25"/>
        <v/>
      </c>
      <c r="H302" s="60" t="str">
        <f t="shared" ca="1" si="25"/>
        <v/>
      </c>
      <c r="I302" s="60" t="str">
        <f t="shared" ca="1" si="25"/>
        <v/>
      </c>
      <c r="J302" s="60" t="str">
        <f t="shared" ca="1" si="25"/>
        <v/>
      </c>
      <c r="K302" s="60" t="str">
        <f t="shared" ca="1" si="25"/>
        <v/>
      </c>
      <c r="L302" s="60" t="str">
        <f t="shared" ca="1" si="25"/>
        <v/>
      </c>
      <c r="M302" s="60" t="str">
        <f t="shared" ca="1" si="25"/>
        <v/>
      </c>
      <c r="N302" s="85">
        <f t="shared" ca="1" si="24"/>
        <v>0</v>
      </c>
      <c r="O302" s="20"/>
    </row>
    <row r="303" spans="1:15" x14ac:dyDescent="0.2">
      <c r="A303" s="74">
        <v>279</v>
      </c>
      <c r="B303" s="49"/>
      <c r="C303" s="50"/>
      <c r="D303" s="51"/>
      <c r="E303" s="50"/>
      <c r="F303" s="60" t="str">
        <f t="shared" ca="1" si="15"/>
        <v/>
      </c>
      <c r="G303" s="60" t="str">
        <f t="shared" ca="1" si="25"/>
        <v/>
      </c>
      <c r="H303" s="60" t="str">
        <f t="shared" ca="1" si="25"/>
        <v/>
      </c>
      <c r="I303" s="60" t="str">
        <f t="shared" ca="1" si="25"/>
        <v/>
      </c>
      <c r="J303" s="60" t="str">
        <f t="shared" ca="1" si="25"/>
        <v/>
      </c>
      <c r="K303" s="60" t="str">
        <f t="shared" ca="1" si="25"/>
        <v/>
      </c>
      <c r="L303" s="60" t="str">
        <f t="shared" ca="1" si="25"/>
        <v/>
      </c>
      <c r="M303" s="60" t="str">
        <f t="shared" ca="1" si="25"/>
        <v/>
      </c>
      <c r="N303" s="85">
        <f t="shared" ref="N303:N324" ca="1" si="26">IF(OR($E303="",COUNTIF($F303:$M303,"X")=0),0,IF(NOT(ISERROR(FIND(";" &amp; $C$9 &amp; ";", ";" &amp; valMDFree&amp;";"))),0,INDEX($F$23:$M$23,1,MATCH("X",$F303:$M303,0))))</f>
        <v>0</v>
      </c>
      <c r="O303" s="20"/>
    </row>
    <row r="304" spans="1:15" x14ac:dyDescent="0.2">
      <c r="A304" s="74">
        <v>280</v>
      </c>
      <c r="B304" s="49"/>
      <c r="C304" s="50"/>
      <c r="D304" s="51"/>
      <c r="E304" s="50"/>
      <c r="F304" s="60" t="str">
        <f t="shared" ref="F304:F324" ca="1" si="27">IF(AND(F$24&lt;&gt;"",$D304&gt;=F$20,$D304&lt;=F$21),IF(OR(AND($E304="Ti",LEFT(F$24,1)="M"),AND($E304="Tu",LEFT(F$24,1)="K")),"X",""),"")</f>
        <v/>
      </c>
      <c r="G304" s="60" t="str">
        <f t="shared" ca="1" si="25"/>
        <v/>
      </c>
      <c r="H304" s="60" t="str">
        <f t="shared" ca="1" si="25"/>
        <v/>
      </c>
      <c r="I304" s="60" t="str">
        <f t="shared" ca="1" si="25"/>
        <v/>
      </c>
      <c r="J304" s="60" t="str">
        <f t="shared" ca="1" si="25"/>
        <v/>
      </c>
      <c r="K304" s="60" t="str">
        <f t="shared" ca="1" si="25"/>
        <v/>
      </c>
      <c r="L304" s="60" t="str">
        <f t="shared" ca="1" si="25"/>
        <v/>
      </c>
      <c r="M304" s="60" t="str">
        <f t="shared" ca="1" si="25"/>
        <v/>
      </c>
      <c r="N304" s="85">
        <f t="shared" ca="1" si="26"/>
        <v>0</v>
      </c>
      <c r="O304" s="20"/>
    </row>
    <row r="305" spans="1:15" x14ac:dyDescent="0.2">
      <c r="A305" s="74">
        <v>281</v>
      </c>
      <c r="B305" s="49"/>
      <c r="C305" s="50"/>
      <c r="D305" s="51"/>
      <c r="E305" s="50"/>
      <c r="F305" s="60" t="str">
        <f t="shared" ca="1" si="27"/>
        <v/>
      </c>
      <c r="G305" s="60" t="str">
        <f t="shared" ca="1" si="25"/>
        <v/>
      </c>
      <c r="H305" s="60" t="str">
        <f t="shared" ca="1" si="25"/>
        <v/>
      </c>
      <c r="I305" s="60" t="str">
        <f t="shared" ca="1" si="25"/>
        <v/>
      </c>
      <c r="J305" s="60" t="str">
        <f t="shared" ca="1" si="25"/>
        <v/>
      </c>
      <c r="K305" s="60" t="str">
        <f t="shared" ca="1" si="25"/>
        <v/>
      </c>
      <c r="L305" s="60" t="str">
        <f t="shared" ca="1" si="25"/>
        <v/>
      </c>
      <c r="M305" s="60" t="str">
        <f t="shared" ca="1" si="25"/>
        <v/>
      </c>
      <c r="N305" s="85">
        <f t="shared" ca="1" si="26"/>
        <v>0</v>
      </c>
      <c r="O305" s="20"/>
    </row>
    <row r="306" spans="1:15" x14ac:dyDescent="0.2">
      <c r="A306" s="74">
        <v>282</v>
      </c>
      <c r="B306" s="49"/>
      <c r="C306" s="50"/>
      <c r="D306" s="51"/>
      <c r="E306" s="50"/>
      <c r="F306" s="60" t="str">
        <f t="shared" ca="1" si="27"/>
        <v/>
      </c>
      <c r="G306" s="60" t="str">
        <f t="shared" ca="1" si="25"/>
        <v/>
      </c>
      <c r="H306" s="60" t="str">
        <f t="shared" ca="1" si="25"/>
        <v/>
      </c>
      <c r="I306" s="60" t="str">
        <f t="shared" ca="1" si="25"/>
        <v/>
      </c>
      <c r="J306" s="60" t="str">
        <f t="shared" ca="1" si="25"/>
        <v/>
      </c>
      <c r="K306" s="60" t="str">
        <f t="shared" ca="1" si="25"/>
        <v/>
      </c>
      <c r="L306" s="60" t="str">
        <f t="shared" ca="1" si="25"/>
        <v/>
      </c>
      <c r="M306" s="60" t="str">
        <f t="shared" ca="1" si="25"/>
        <v/>
      </c>
      <c r="N306" s="85">
        <f t="shared" ca="1" si="26"/>
        <v>0</v>
      </c>
      <c r="O306" s="20"/>
    </row>
    <row r="307" spans="1:15" x14ac:dyDescent="0.2">
      <c r="A307" s="74">
        <v>283</v>
      </c>
      <c r="B307" s="49"/>
      <c r="C307" s="50"/>
      <c r="D307" s="51"/>
      <c r="E307" s="50"/>
      <c r="F307" s="60" t="str">
        <f t="shared" ca="1" si="27"/>
        <v/>
      </c>
      <c r="G307" s="60" t="str">
        <f t="shared" ca="1" si="25"/>
        <v/>
      </c>
      <c r="H307" s="60" t="str">
        <f t="shared" ca="1" si="25"/>
        <v/>
      </c>
      <c r="I307" s="60" t="str">
        <f t="shared" ca="1" si="25"/>
        <v/>
      </c>
      <c r="J307" s="60" t="str">
        <f t="shared" ca="1" si="25"/>
        <v/>
      </c>
      <c r="K307" s="60" t="str">
        <f t="shared" ca="1" si="25"/>
        <v/>
      </c>
      <c r="L307" s="60" t="str">
        <f t="shared" ca="1" si="25"/>
        <v/>
      </c>
      <c r="M307" s="60" t="str">
        <f t="shared" ca="1" si="25"/>
        <v/>
      </c>
      <c r="N307" s="85">
        <f t="shared" ca="1" si="26"/>
        <v>0</v>
      </c>
      <c r="O307" s="20"/>
    </row>
    <row r="308" spans="1:15" x14ac:dyDescent="0.2">
      <c r="A308" s="74">
        <v>284</v>
      </c>
      <c r="B308" s="49"/>
      <c r="C308" s="50"/>
      <c r="D308" s="51"/>
      <c r="E308" s="50"/>
      <c r="F308" s="60" t="str">
        <f t="shared" ca="1" si="27"/>
        <v/>
      </c>
      <c r="G308" s="60" t="str">
        <f t="shared" ca="1" si="25"/>
        <v/>
      </c>
      <c r="H308" s="60" t="str">
        <f t="shared" ca="1" si="25"/>
        <v/>
      </c>
      <c r="I308" s="60" t="str">
        <f t="shared" ca="1" si="25"/>
        <v/>
      </c>
      <c r="J308" s="60" t="str">
        <f t="shared" ca="1" si="25"/>
        <v/>
      </c>
      <c r="K308" s="60" t="str">
        <f t="shared" ca="1" si="25"/>
        <v/>
      </c>
      <c r="L308" s="60" t="str">
        <f t="shared" ca="1" si="25"/>
        <v/>
      </c>
      <c r="M308" s="60" t="str">
        <f t="shared" ca="1" si="25"/>
        <v/>
      </c>
      <c r="N308" s="85">
        <f t="shared" ca="1" si="26"/>
        <v>0</v>
      </c>
      <c r="O308" s="20"/>
    </row>
    <row r="309" spans="1:15" x14ac:dyDescent="0.2">
      <c r="A309" s="74">
        <v>285</v>
      </c>
      <c r="B309" s="49"/>
      <c r="C309" s="50"/>
      <c r="D309" s="51"/>
      <c r="E309" s="50"/>
      <c r="F309" s="60" t="str">
        <f t="shared" ca="1" si="27"/>
        <v/>
      </c>
      <c r="G309" s="60" t="str">
        <f t="shared" ca="1" si="25"/>
        <v/>
      </c>
      <c r="H309" s="60" t="str">
        <f t="shared" ca="1" si="25"/>
        <v/>
      </c>
      <c r="I309" s="60" t="str">
        <f t="shared" ca="1" si="25"/>
        <v/>
      </c>
      <c r="J309" s="60" t="str">
        <f t="shared" ca="1" si="25"/>
        <v/>
      </c>
      <c r="K309" s="60" t="str">
        <f t="shared" ca="1" si="25"/>
        <v/>
      </c>
      <c r="L309" s="60" t="str">
        <f t="shared" ca="1" si="25"/>
        <v/>
      </c>
      <c r="M309" s="60" t="str">
        <f t="shared" ca="1" si="25"/>
        <v/>
      </c>
      <c r="N309" s="85">
        <f t="shared" ca="1" si="26"/>
        <v>0</v>
      </c>
      <c r="O309" s="20"/>
    </row>
    <row r="310" spans="1:15" x14ac:dyDescent="0.2">
      <c r="A310" s="74">
        <v>286</v>
      </c>
      <c r="B310" s="49"/>
      <c r="C310" s="50"/>
      <c r="D310" s="51"/>
      <c r="E310" s="50"/>
      <c r="F310" s="60" t="str">
        <f t="shared" ca="1" si="27"/>
        <v/>
      </c>
      <c r="G310" s="60" t="str">
        <f t="shared" ca="1" si="25"/>
        <v/>
      </c>
      <c r="H310" s="60" t="str">
        <f t="shared" ca="1" si="25"/>
        <v/>
      </c>
      <c r="I310" s="60" t="str">
        <f t="shared" ca="1" si="25"/>
        <v/>
      </c>
      <c r="J310" s="60" t="str">
        <f t="shared" ca="1" si="25"/>
        <v/>
      </c>
      <c r="K310" s="60" t="str">
        <f t="shared" ca="1" si="25"/>
        <v/>
      </c>
      <c r="L310" s="60" t="str">
        <f t="shared" ca="1" si="25"/>
        <v/>
      </c>
      <c r="M310" s="60" t="str">
        <f t="shared" ca="1" si="25"/>
        <v/>
      </c>
      <c r="N310" s="85">
        <f t="shared" ca="1" si="26"/>
        <v>0</v>
      </c>
      <c r="O310" s="20"/>
    </row>
    <row r="311" spans="1:15" x14ac:dyDescent="0.2">
      <c r="A311" s="74">
        <v>287</v>
      </c>
      <c r="B311" s="49"/>
      <c r="C311" s="50"/>
      <c r="D311" s="51"/>
      <c r="E311" s="50"/>
      <c r="F311" s="60" t="str">
        <f t="shared" ca="1" si="27"/>
        <v/>
      </c>
      <c r="G311" s="60" t="str">
        <f t="shared" ca="1" si="25"/>
        <v/>
      </c>
      <c r="H311" s="60" t="str">
        <f t="shared" ca="1" si="25"/>
        <v/>
      </c>
      <c r="I311" s="60" t="str">
        <f t="shared" ca="1" si="25"/>
        <v/>
      </c>
      <c r="J311" s="60" t="str">
        <f t="shared" ca="1" si="25"/>
        <v/>
      </c>
      <c r="K311" s="60" t="str">
        <f t="shared" ca="1" si="25"/>
        <v/>
      </c>
      <c r="L311" s="60" t="str">
        <f t="shared" ca="1" si="25"/>
        <v/>
      </c>
      <c r="M311" s="60" t="str">
        <f t="shared" ca="1" si="25"/>
        <v/>
      </c>
      <c r="N311" s="85">
        <f t="shared" ca="1" si="26"/>
        <v>0</v>
      </c>
      <c r="O311" s="20"/>
    </row>
    <row r="312" spans="1:15" x14ac:dyDescent="0.2">
      <c r="A312" s="74">
        <v>288</v>
      </c>
      <c r="B312" s="49"/>
      <c r="C312" s="50"/>
      <c r="D312" s="51"/>
      <c r="E312" s="50"/>
      <c r="F312" s="60" t="str">
        <f t="shared" ca="1" si="27"/>
        <v/>
      </c>
      <c r="G312" s="60" t="str">
        <f t="shared" ca="1" si="25"/>
        <v/>
      </c>
      <c r="H312" s="60" t="str">
        <f t="shared" ca="1" si="25"/>
        <v/>
      </c>
      <c r="I312" s="60" t="str">
        <f t="shared" ca="1" si="25"/>
        <v/>
      </c>
      <c r="J312" s="60" t="str">
        <f t="shared" ca="1" si="25"/>
        <v/>
      </c>
      <c r="K312" s="60" t="str">
        <f t="shared" ca="1" si="25"/>
        <v/>
      </c>
      <c r="L312" s="60" t="str">
        <f t="shared" ref="G312:M324" ca="1" si="28">IF(AND(L$24&lt;&gt;"",$D312&gt;=L$20,$D312&lt;=L$21),IF(OR(AND($E312="Ti",LEFT(L$24,1)="M"),AND($E312="Tu",LEFT(L$24,1)="K")),"X",""),"")</f>
        <v/>
      </c>
      <c r="M312" s="60" t="str">
        <f t="shared" ca="1" si="28"/>
        <v/>
      </c>
      <c r="N312" s="85">
        <f t="shared" ca="1" si="26"/>
        <v>0</v>
      </c>
      <c r="O312" s="20"/>
    </row>
    <row r="313" spans="1:15" x14ac:dyDescent="0.2">
      <c r="A313" s="74">
        <v>289</v>
      </c>
      <c r="B313" s="49"/>
      <c r="C313" s="50"/>
      <c r="D313" s="51"/>
      <c r="E313" s="50"/>
      <c r="F313" s="60" t="str">
        <f t="shared" ca="1" si="27"/>
        <v/>
      </c>
      <c r="G313" s="60" t="str">
        <f t="shared" ca="1" si="28"/>
        <v/>
      </c>
      <c r="H313" s="60" t="str">
        <f t="shared" ca="1" si="28"/>
        <v/>
      </c>
      <c r="I313" s="60" t="str">
        <f t="shared" ca="1" si="28"/>
        <v/>
      </c>
      <c r="J313" s="60" t="str">
        <f t="shared" ca="1" si="28"/>
        <v/>
      </c>
      <c r="K313" s="60" t="str">
        <f t="shared" ca="1" si="28"/>
        <v/>
      </c>
      <c r="L313" s="60" t="str">
        <f t="shared" ca="1" si="28"/>
        <v/>
      </c>
      <c r="M313" s="60" t="str">
        <f t="shared" ca="1" si="28"/>
        <v/>
      </c>
      <c r="N313" s="85">
        <f t="shared" ca="1" si="26"/>
        <v>0</v>
      </c>
      <c r="O313" s="20"/>
    </row>
    <row r="314" spans="1:15" x14ac:dyDescent="0.2">
      <c r="A314" s="74">
        <v>290</v>
      </c>
      <c r="B314" s="49"/>
      <c r="C314" s="50"/>
      <c r="D314" s="51"/>
      <c r="E314" s="50"/>
      <c r="F314" s="60" t="str">
        <f t="shared" ca="1" si="27"/>
        <v/>
      </c>
      <c r="G314" s="60" t="str">
        <f t="shared" ca="1" si="28"/>
        <v/>
      </c>
      <c r="H314" s="60" t="str">
        <f t="shared" ca="1" si="28"/>
        <v/>
      </c>
      <c r="I314" s="60" t="str">
        <f t="shared" ca="1" si="28"/>
        <v/>
      </c>
      <c r="J314" s="60" t="str">
        <f t="shared" ca="1" si="28"/>
        <v/>
      </c>
      <c r="K314" s="60" t="str">
        <f t="shared" ca="1" si="28"/>
        <v/>
      </c>
      <c r="L314" s="60" t="str">
        <f t="shared" ca="1" si="28"/>
        <v/>
      </c>
      <c r="M314" s="60" t="str">
        <f t="shared" ca="1" si="28"/>
        <v/>
      </c>
      <c r="N314" s="85">
        <f t="shared" ca="1" si="26"/>
        <v>0</v>
      </c>
      <c r="O314" s="20"/>
    </row>
    <row r="315" spans="1:15" x14ac:dyDescent="0.2">
      <c r="A315" s="74">
        <v>291</v>
      </c>
      <c r="B315" s="49"/>
      <c r="C315" s="50"/>
      <c r="D315" s="51"/>
      <c r="E315" s="50"/>
      <c r="F315" s="60" t="str">
        <f t="shared" ca="1" si="27"/>
        <v/>
      </c>
      <c r="G315" s="60" t="str">
        <f t="shared" ca="1" si="28"/>
        <v/>
      </c>
      <c r="H315" s="60" t="str">
        <f t="shared" ca="1" si="28"/>
        <v/>
      </c>
      <c r="I315" s="60" t="str">
        <f t="shared" ca="1" si="28"/>
        <v/>
      </c>
      <c r="J315" s="60" t="str">
        <f t="shared" ca="1" si="28"/>
        <v/>
      </c>
      <c r="K315" s="60" t="str">
        <f t="shared" ca="1" si="28"/>
        <v/>
      </c>
      <c r="L315" s="60" t="str">
        <f t="shared" ca="1" si="28"/>
        <v/>
      </c>
      <c r="M315" s="60" t="str">
        <f t="shared" ca="1" si="28"/>
        <v/>
      </c>
      <c r="N315" s="85">
        <f t="shared" ca="1" si="26"/>
        <v>0</v>
      </c>
      <c r="O315" s="20"/>
    </row>
    <row r="316" spans="1:15" x14ac:dyDescent="0.2">
      <c r="A316" s="74">
        <v>292</v>
      </c>
      <c r="B316" s="49"/>
      <c r="C316" s="50"/>
      <c r="D316" s="51"/>
      <c r="E316" s="50"/>
      <c r="F316" s="60" t="str">
        <f t="shared" ca="1" si="27"/>
        <v/>
      </c>
      <c r="G316" s="60" t="str">
        <f t="shared" ca="1" si="28"/>
        <v/>
      </c>
      <c r="H316" s="60" t="str">
        <f t="shared" ca="1" si="28"/>
        <v/>
      </c>
      <c r="I316" s="60" t="str">
        <f t="shared" ca="1" si="28"/>
        <v/>
      </c>
      <c r="J316" s="60" t="str">
        <f t="shared" ca="1" si="28"/>
        <v/>
      </c>
      <c r="K316" s="60" t="str">
        <f t="shared" ca="1" si="28"/>
        <v/>
      </c>
      <c r="L316" s="60" t="str">
        <f t="shared" ca="1" si="28"/>
        <v/>
      </c>
      <c r="M316" s="60" t="str">
        <f t="shared" ca="1" si="28"/>
        <v/>
      </c>
      <c r="N316" s="85">
        <f t="shared" ca="1" si="26"/>
        <v>0</v>
      </c>
      <c r="O316" s="20"/>
    </row>
    <row r="317" spans="1:15" x14ac:dyDescent="0.2">
      <c r="A317" s="74">
        <v>293</v>
      </c>
      <c r="B317" s="49"/>
      <c r="C317" s="50"/>
      <c r="D317" s="51"/>
      <c r="E317" s="50"/>
      <c r="F317" s="60" t="str">
        <f t="shared" ca="1" si="27"/>
        <v/>
      </c>
      <c r="G317" s="60" t="str">
        <f t="shared" ca="1" si="28"/>
        <v/>
      </c>
      <c r="H317" s="60" t="str">
        <f t="shared" ca="1" si="28"/>
        <v/>
      </c>
      <c r="I317" s="60" t="str">
        <f t="shared" ca="1" si="28"/>
        <v/>
      </c>
      <c r="J317" s="60" t="str">
        <f t="shared" ca="1" si="28"/>
        <v/>
      </c>
      <c r="K317" s="60" t="str">
        <f t="shared" ca="1" si="28"/>
        <v/>
      </c>
      <c r="L317" s="60" t="str">
        <f t="shared" ca="1" si="28"/>
        <v/>
      </c>
      <c r="M317" s="60" t="str">
        <f t="shared" ca="1" si="28"/>
        <v/>
      </c>
      <c r="N317" s="85">
        <f t="shared" ca="1" si="26"/>
        <v>0</v>
      </c>
      <c r="O317" s="20"/>
    </row>
    <row r="318" spans="1:15" x14ac:dyDescent="0.2">
      <c r="A318" s="74">
        <v>294</v>
      </c>
      <c r="B318" s="49"/>
      <c r="C318" s="50"/>
      <c r="D318" s="51"/>
      <c r="E318" s="50"/>
      <c r="F318" s="60" t="str">
        <f t="shared" ca="1" si="27"/>
        <v/>
      </c>
      <c r="G318" s="60" t="str">
        <f t="shared" ca="1" si="28"/>
        <v/>
      </c>
      <c r="H318" s="60" t="str">
        <f t="shared" ca="1" si="28"/>
        <v/>
      </c>
      <c r="I318" s="60" t="str">
        <f t="shared" ca="1" si="28"/>
        <v/>
      </c>
      <c r="J318" s="60" t="str">
        <f t="shared" ca="1" si="28"/>
        <v/>
      </c>
      <c r="K318" s="60" t="str">
        <f t="shared" ca="1" si="28"/>
        <v/>
      </c>
      <c r="L318" s="60" t="str">
        <f t="shared" ca="1" si="28"/>
        <v/>
      </c>
      <c r="M318" s="60" t="str">
        <f t="shared" ca="1" si="28"/>
        <v/>
      </c>
      <c r="N318" s="85">
        <f t="shared" ca="1" si="26"/>
        <v>0</v>
      </c>
      <c r="O318" s="20"/>
    </row>
    <row r="319" spans="1:15" x14ac:dyDescent="0.2">
      <c r="A319" s="74">
        <v>295</v>
      </c>
      <c r="B319" s="49"/>
      <c r="C319" s="50"/>
      <c r="D319" s="51"/>
      <c r="E319" s="50"/>
      <c r="F319" s="60" t="str">
        <f t="shared" ca="1" si="27"/>
        <v/>
      </c>
      <c r="G319" s="60" t="str">
        <f t="shared" ca="1" si="28"/>
        <v/>
      </c>
      <c r="H319" s="60" t="str">
        <f t="shared" ca="1" si="28"/>
        <v/>
      </c>
      <c r="I319" s="60" t="str">
        <f t="shared" ca="1" si="28"/>
        <v/>
      </c>
      <c r="J319" s="60" t="str">
        <f t="shared" ca="1" si="28"/>
        <v/>
      </c>
      <c r="K319" s="60" t="str">
        <f t="shared" ca="1" si="28"/>
        <v/>
      </c>
      <c r="L319" s="60" t="str">
        <f t="shared" ca="1" si="28"/>
        <v/>
      </c>
      <c r="M319" s="60" t="str">
        <f t="shared" ca="1" si="28"/>
        <v/>
      </c>
      <c r="N319" s="85">
        <f t="shared" ca="1" si="26"/>
        <v>0</v>
      </c>
      <c r="O319" s="20"/>
    </row>
    <row r="320" spans="1:15" x14ac:dyDescent="0.2">
      <c r="A320" s="74">
        <v>296</v>
      </c>
      <c r="B320" s="49"/>
      <c r="C320" s="50"/>
      <c r="D320" s="51"/>
      <c r="E320" s="50"/>
      <c r="F320" s="60" t="str">
        <f t="shared" ca="1" si="27"/>
        <v/>
      </c>
      <c r="G320" s="60" t="str">
        <f t="shared" ca="1" si="28"/>
        <v/>
      </c>
      <c r="H320" s="60" t="str">
        <f t="shared" ca="1" si="28"/>
        <v/>
      </c>
      <c r="I320" s="60" t="str">
        <f t="shared" ca="1" si="28"/>
        <v/>
      </c>
      <c r="J320" s="60" t="str">
        <f t="shared" ca="1" si="28"/>
        <v/>
      </c>
      <c r="K320" s="60" t="str">
        <f t="shared" ca="1" si="28"/>
        <v/>
      </c>
      <c r="L320" s="60" t="str">
        <f t="shared" ca="1" si="28"/>
        <v/>
      </c>
      <c r="M320" s="60" t="str">
        <f t="shared" ca="1" si="28"/>
        <v/>
      </c>
      <c r="N320" s="85">
        <f t="shared" ca="1" si="26"/>
        <v>0</v>
      </c>
      <c r="O320" s="20"/>
    </row>
    <row r="321" spans="1:15" x14ac:dyDescent="0.2">
      <c r="A321" s="74">
        <v>297</v>
      </c>
      <c r="B321" s="49"/>
      <c r="C321" s="50"/>
      <c r="D321" s="51"/>
      <c r="E321" s="50"/>
      <c r="F321" s="60" t="str">
        <f t="shared" ca="1" si="27"/>
        <v/>
      </c>
      <c r="G321" s="60" t="str">
        <f t="shared" ca="1" si="28"/>
        <v/>
      </c>
      <c r="H321" s="60" t="str">
        <f t="shared" ca="1" si="28"/>
        <v/>
      </c>
      <c r="I321" s="60" t="str">
        <f t="shared" ca="1" si="28"/>
        <v/>
      </c>
      <c r="J321" s="60" t="str">
        <f t="shared" ca="1" si="28"/>
        <v/>
      </c>
      <c r="K321" s="60" t="str">
        <f t="shared" ca="1" si="28"/>
        <v/>
      </c>
      <c r="L321" s="60" t="str">
        <f t="shared" ca="1" si="28"/>
        <v/>
      </c>
      <c r="M321" s="60" t="str">
        <f t="shared" ca="1" si="28"/>
        <v/>
      </c>
      <c r="N321" s="85">
        <f t="shared" ca="1" si="26"/>
        <v>0</v>
      </c>
      <c r="O321" s="20"/>
    </row>
    <row r="322" spans="1:15" x14ac:dyDescent="0.2">
      <c r="A322" s="74">
        <v>298</v>
      </c>
      <c r="B322" s="49"/>
      <c r="C322" s="50"/>
      <c r="D322" s="51"/>
      <c r="E322" s="50"/>
      <c r="F322" s="60" t="str">
        <f t="shared" ca="1" si="27"/>
        <v/>
      </c>
      <c r="G322" s="60" t="str">
        <f t="shared" ca="1" si="28"/>
        <v/>
      </c>
      <c r="H322" s="60" t="str">
        <f t="shared" ca="1" si="28"/>
        <v/>
      </c>
      <c r="I322" s="60" t="str">
        <f t="shared" ca="1" si="28"/>
        <v/>
      </c>
      <c r="J322" s="60" t="str">
        <f t="shared" ca="1" si="28"/>
        <v/>
      </c>
      <c r="K322" s="60" t="str">
        <f t="shared" ca="1" si="28"/>
        <v/>
      </c>
      <c r="L322" s="60" t="str">
        <f t="shared" ca="1" si="28"/>
        <v/>
      </c>
      <c r="M322" s="60" t="str">
        <f t="shared" ca="1" si="28"/>
        <v/>
      </c>
      <c r="N322" s="85">
        <f t="shared" ca="1" si="26"/>
        <v>0</v>
      </c>
      <c r="O322" s="20"/>
    </row>
    <row r="323" spans="1:15" x14ac:dyDescent="0.2">
      <c r="A323" s="74">
        <v>299</v>
      </c>
      <c r="B323" s="49"/>
      <c r="C323" s="50"/>
      <c r="D323" s="51"/>
      <c r="E323" s="50"/>
      <c r="F323" s="60" t="str">
        <f t="shared" ca="1" si="27"/>
        <v/>
      </c>
      <c r="G323" s="60" t="str">
        <f t="shared" ca="1" si="28"/>
        <v/>
      </c>
      <c r="H323" s="60" t="str">
        <f t="shared" ca="1" si="28"/>
        <v/>
      </c>
      <c r="I323" s="60" t="str">
        <f t="shared" ca="1" si="28"/>
        <v/>
      </c>
      <c r="J323" s="60" t="str">
        <f t="shared" ca="1" si="28"/>
        <v/>
      </c>
      <c r="K323" s="60" t="str">
        <f t="shared" ca="1" si="28"/>
        <v/>
      </c>
      <c r="L323" s="60" t="str">
        <f t="shared" ca="1" si="28"/>
        <v/>
      </c>
      <c r="M323" s="60" t="str">
        <f t="shared" ca="1" si="28"/>
        <v/>
      </c>
      <c r="N323" s="85">
        <f t="shared" ca="1" si="26"/>
        <v>0</v>
      </c>
      <c r="O323" s="20"/>
    </row>
    <row r="324" spans="1:15" x14ac:dyDescent="0.2">
      <c r="A324" s="74">
        <v>300</v>
      </c>
      <c r="B324" s="52"/>
      <c r="C324" s="53"/>
      <c r="D324" s="54"/>
      <c r="E324" s="53"/>
      <c r="F324" s="61" t="str">
        <f t="shared" ca="1" si="27"/>
        <v/>
      </c>
      <c r="G324" s="61" t="str">
        <f t="shared" ca="1" si="28"/>
        <v/>
      </c>
      <c r="H324" s="61" t="str">
        <f t="shared" ca="1" si="28"/>
        <v/>
      </c>
      <c r="I324" s="61" t="str">
        <f t="shared" ca="1" si="28"/>
        <v/>
      </c>
      <c r="J324" s="61" t="str">
        <f t="shared" ca="1" si="28"/>
        <v/>
      </c>
      <c r="K324" s="61" t="str">
        <f t="shared" ca="1" si="28"/>
        <v/>
      </c>
      <c r="L324" s="61" t="str">
        <f t="shared" ca="1" si="28"/>
        <v/>
      </c>
      <c r="M324" s="61" t="str">
        <f t="shared" ca="1" si="28"/>
        <v/>
      </c>
      <c r="N324" s="86">
        <f t="shared" ca="1" si="26"/>
        <v>0</v>
      </c>
      <c r="O324" s="20"/>
    </row>
    <row r="325" spans="1:15" x14ac:dyDescent="0.2">
      <c r="A325" s="74"/>
      <c r="B325" s="20"/>
      <c r="C325" s="20"/>
      <c r="D325" s="21"/>
      <c r="E325" s="20"/>
      <c r="F325" s="21"/>
      <c r="G325" s="21"/>
      <c r="H325" s="21"/>
      <c r="I325" s="21"/>
      <c r="J325" s="21"/>
      <c r="K325" s="21"/>
      <c r="L325" s="21"/>
      <c r="M325" s="21"/>
      <c r="N325" s="21"/>
      <c r="O325" s="20"/>
    </row>
  </sheetData>
  <sheetProtection sheet="1" objects="1" scenarios="1"/>
  <sortState xmlns:xlrd2="http://schemas.microsoft.com/office/spreadsheetml/2017/richdata2" ref="B8:X1157">
    <sortCondition ref="B8"/>
    <sortCondition ref="C8"/>
  </sortState>
  <mergeCells count="7">
    <mergeCell ref="B20:C23"/>
    <mergeCell ref="J2:J5"/>
    <mergeCell ref="K2:N5"/>
    <mergeCell ref="C2:F2"/>
    <mergeCell ref="C3:F3"/>
    <mergeCell ref="C4:F4"/>
    <mergeCell ref="C5:F5"/>
  </mergeCells>
  <phoneticPr fontId="0" type="noConversion"/>
  <conditionalFormatting sqref="B9">
    <cfRule type="expression" dxfId="54" priority="2" stopIfTrue="1">
      <formula>(C9="")</formula>
    </cfRule>
  </conditionalFormatting>
  <conditionalFormatting sqref="B10">
    <cfRule type="expression" dxfId="53" priority="1" stopIfTrue="1">
      <formula>AND(valRegion&lt;&gt;"KEINE",C10="")</formula>
    </cfRule>
  </conditionalFormatting>
  <conditionalFormatting sqref="B13:B16">
    <cfRule type="expression" dxfId="52" priority="53" stopIfTrue="1">
      <formula>(C13="")</formula>
    </cfRule>
  </conditionalFormatting>
  <conditionalFormatting sqref="D25:D324">
    <cfRule type="expression" dxfId="51" priority="20" stopIfTrue="1">
      <formula>(AND($D25="",$B25&lt;&gt;""))</formula>
    </cfRule>
    <cfRule type="expression" dxfId="50" priority="149" stopIfTrue="1">
      <formula>AND($D25&lt;&gt;"",OR($D25&lt;MIN($F$20:$M$20),$D25&gt;MAX($F$21:$M$21)))</formula>
    </cfRule>
  </conditionalFormatting>
  <conditionalFormatting sqref="E25:E324">
    <cfRule type="expression" dxfId="49" priority="15" stopIfTrue="1">
      <formula>(AND($E25="",$B25&lt;&gt;""))</formula>
    </cfRule>
    <cfRule type="expression" dxfId="48" priority="16" stopIfTrue="1">
      <formula>AND($E25&lt;&gt;"Ti",$E25&lt;&gt;"Tu",$B25&lt;&gt;"")</formula>
    </cfRule>
  </conditionalFormatting>
  <conditionalFormatting sqref="F13:M13">
    <cfRule type="expression" dxfId="47" priority="132" stopIfTrue="1">
      <formula>(AND(F13&lt;&gt;"",F16=""))</formula>
    </cfRule>
  </conditionalFormatting>
  <conditionalFormatting sqref="F25:M324">
    <cfRule type="expression" dxfId="46" priority="19" stopIfTrue="1">
      <formula>AND($D25&gt;=F$20,$D25&lt;=F$21,$E25=LEFT(F$24))</formula>
    </cfRule>
  </conditionalFormatting>
  <conditionalFormatting sqref="J2">
    <cfRule type="expression" dxfId="45" priority="153" stopIfTrue="1">
      <formula>(J1=0)</formula>
    </cfRule>
    <cfRule type="expression" dxfId="44" priority="154" stopIfTrue="1">
      <formula>(J1=1)</formula>
    </cfRule>
    <cfRule type="expression" dxfId="43" priority="155" stopIfTrue="1">
      <formula>(J1&gt;1)</formula>
    </cfRule>
  </conditionalFormatting>
  <dataValidations count="1">
    <dataValidation type="list" allowBlank="1" showInputMessage="1" showErrorMessage="1" sqref="E25:E324" xr:uid="{90CCBF6D-AF7A-4DFD-92B7-69C10DC38B1C}">
      <formula1>"Ti,Tu"</formula1>
    </dataValidation>
  </dataValidations>
  <printOptions gridLines="1"/>
  <pageMargins left="0.59055118110236227" right="0.59055118110236227" top="0.59055118110236227" bottom="0.59055118110236227" header="0.51181102362204722" footer="0.43307086614173229"/>
  <pageSetup paperSize="9" scale="89" fitToHeight="0" orientation="landscape" r:id="rId1"/>
  <headerFooter alignWithMargins="0">
    <oddFooter>&amp;L&amp;8&amp;F / &amp;D&amp;C&amp;8&amp;A&amp;R&amp;8&amp;P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>
    <pageSetUpPr fitToPage="1"/>
  </sheetPr>
  <dimension ref="A1:I25"/>
  <sheetViews>
    <sheetView showGridLines="0" zoomScaleNormal="100" workbookViewId="0"/>
  </sheetViews>
  <sheetFormatPr baseColWidth="10" defaultColWidth="7" defaultRowHeight="12.75" x14ac:dyDescent="0.2"/>
  <cols>
    <col min="1" max="1" width="5.7109375" style="77" customWidth="1"/>
    <col min="2" max="3" width="25.7109375" style="23" customWidth="1"/>
    <col min="4" max="4" width="25.7109375" style="55" customWidth="1"/>
    <col min="5" max="6" width="25.7109375" style="23" customWidth="1"/>
    <col min="7" max="7" width="23.7109375" style="55" bestFit="1" customWidth="1"/>
    <col min="8" max="8" width="50.7109375" style="55" customWidth="1"/>
    <col min="9" max="9" width="2.7109375" style="23" customWidth="1"/>
    <col min="10" max="16384" width="7" style="23"/>
  </cols>
  <sheetData>
    <row r="1" spans="1:9" x14ac:dyDescent="0.2">
      <c r="A1" s="74"/>
      <c r="B1" s="20"/>
      <c r="C1" s="20"/>
      <c r="D1" s="21"/>
      <c r="E1" s="20"/>
      <c r="F1" s="20"/>
      <c r="G1" s="21"/>
      <c r="H1" s="21"/>
      <c r="I1" s="20"/>
    </row>
    <row r="2" spans="1:9" ht="17.649999999999999" customHeight="1" x14ac:dyDescent="0.2">
      <c r="A2" s="74"/>
      <c r="B2" s="78" t="s">
        <v>9</v>
      </c>
      <c r="C2" s="91" t="str">
        <f>valMDTitle &amp; " " &amp; valMDYear</f>
        <v>KSTV Jugendturntage 2026</v>
      </c>
      <c r="D2" s="92"/>
      <c r="E2" s="21"/>
      <c r="F2" s="21"/>
      <c r="G2" s="21"/>
      <c r="H2" s="21"/>
      <c r="I2" s="20"/>
    </row>
    <row r="3" spans="1:9" ht="18" x14ac:dyDescent="0.2">
      <c r="A3" s="74"/>
      <c r="B3" s="79" t="s">
        <v>4</v>
      </c>
      <c r="C3" s="91" t="str">
        <f>valMDCity</f>
        <v>Einsiedeln</v>
      </c>
      <c r="D3" s="92"/>
      <c r="E3" s="21"/>
      <c r="F3" s="21"/>
      <c r="G3" s="21"/>
      <c r="H3" s="21"/>
      <c r="I3" s="20"/>
    </row>
    <row r="4" spans="1:9" ht="18" x14ac:dyDescent="0.2">
      <c r="A4" s="74"/>
      <c r="B4" s="79" t="s">
        <v>8</v>
      </c>
      <c r="C4" s="91" t="str">
        <f>valMDDate</f>
        <v>Sa/So, 5./6. September 2026</v>
      </c>
      <c r="D4" s="92"/>
      <c r="E4" s="21"/>
      <c r="F4" s="21"/>
      <c r="G4" s="21"/>
      <c r="H4" s="21"/>
      <c r="I4" s="20"/>
    </row>
    <row r="5" spans="1:9" ht="18" x14ac:dyDescent="0.2">
      <c r="A5" s="74"/>
      <c r="B5" s="80" t="s">
        <v>10</v>
      </c>
      <c r="C5" s="91" t="str">
        <f>valMDOrg</f>
        <v>STV Einsiedeln</v>
      </c>
      <c r="D5" s="92"/>
      <c r="E5" s="21"/>
      <c r="F5" s="21"/>
      <c r="G5" s="21"/>
      <c r="H5" s="21"/>
      <c r="I5" s="20"/>
    </row>
    <row r="6" spans="1:9" x14ac:dyDescent="0.2">
      <c r="A6" s="74"/>
      <c r="B6" s="20"/>
      <c r="C6" s="20"/>
      <c r="D6" s="21"/>
      <c r="E6" s="20"/>
      <c r="F6" s="20"/>
      <c r="G6" s="21"/>
      <c r="H6" s="21"/>
      <c r="I6" s="20"/>
    </row>
    <row r="7" spans="1:9" s="32" customFormat="1" ht="18.75" x14ac:dyDescent="0.2">
      <c r="A7" s="30"/>
      <c r="B7" s="81" t="s">
        <v>77</v>
      </c>
      <c r="C7" s="81"/>
      <c r="D7" s="81"/>
      <c r="E7" s="81" t="str">
        <f>'Allgemeiner Wettkampf'!$G$7</f>
        <v>So, 6. September 2026</v>
      </c>
      <c r="F7" s="81"/>
      <c r="G7" s="81"/>
      <c r="H7" s="81"/>
      <c r="I7" s="30"/>
    </row>
    <row r="8" spans="1:9" x14ac:dyDescent="0.2">
      <c r="A8" s="74"/>
      <c r="B8" s="20"/>
      <c r="C8" s="20"/>
      <c r="D8" s="21"/>
      <c r="E8" s="99"/>
      <c r="F8" s="22"/>
      <c r="G8" s="22"/>
      <c r="H8" s="22"/>
      <c r="I8" s="20"/>
    </row>
    <row r="9" spans="1:9" s="2" customFormat="1" ht="12" customHeight="1" x14ac:dyDescent="0.2">
      <c r="A9" s="75"/>
      <c r="B9" s="19" t="s">
        <v>28</v>
      </c>
      <c r="C9" s="117" t="str">
        <f>IF(Übersicht!C9="","",Übersicht!C9)</f>
        <v/>
      </c>
      <c r="D9" s="26"/>
      <c r="E9" s="103" t="s">
        <v>86</v>
      </c>
      <c r="F9" s="22"/>
      <c r="G9" s="22"/>
      <c r="H9" s="22"/>
      <c r="I9" s="27"/>
    </row>
    <row r="10" spans="1:9" ht="12" customHeight="1" x14ac:dyDescent="0.2">
      <c r="A10" s="74"/>
      <c r="B10" s="20"/>
      <c r="C10" s="20"/>
      <c r="D10" s="21"/>
      <c r="E10" s="103" t="s">
        <v>87</v>
      </c>
      <c r="F10" s="22"/>
      <c r="G10" s="22"/>
      <c r="H10" s="22"/>
      <c r="I10" s="27"/>
    </row>
    <row r="11" spans="1:9" s="32" customFormat="1" ht="18.75" x14ac:dyDescent="0.25">
      <c r="A11" s="75"/>
      <c r="B11" s="30"/>
      <c r="C11" s="30"/>
      <c r="D11" s="70"/>
      <c r="E11" s="31"/>
      <c r="F11" s="205" t="s">
        <v>37</v>
      </c>
      <c r="G11" s="69" t="str">
        <f>valAnmeldeschluss</f>
        <v>Fr, 29. Mai 2026</v>
      </c>
      <c r="H11" s="70"/>
      <c r="I11" s="31"/>
    </row>
    <row r="12" spans="1:9" s="32" customFormat="1" ht="18.75" x14ac:dyDescent="0.2">
      <c r="A12" s="75"/>
      <c r="B12" s="58" t="s">
        <v>36</v>
      </c>
      <c r="C12" s="64"/>
      <c r="D12" s="63"/>
      <c r="E12" s="65"/>
      <c r="F12" s="93" t="str">
        <f>HYPERLINK(valMailTo)</f>
        <v>jugend@kstv.ch</v>
      </c>
      <c r="G12" s="94"/>
      <c r="H12" s="95"/>
      <c r="I12" s="31"/>
    </row>
    <row r="13" spans="1:9" x14ac:dyDescent="0.2">
      <c r="A13" s="74"/>
      <c r="B13" s="20"/>
      <c r="C13" s="20"/>
      <c r="D13" s="21"/>
      <c r="E13" s="20"/>
      <c r="F13" s="20"/>
      <c r="G13" s="21"/>
      <c r="H13" s="21"/>
      <c r="I13" s="20"/>
    </row>
    <row r="14" spans="1:9" x14ac:dyDescent="0.2">
      <c r="A14" s="74"/>
      <c r="B14" s="19" t="s">
        <v>1</v>
      </c>
      <c r="C14" s="19" t="s">
        <v>0</v>
      </c>
      <c r="D14" s="19" t="s">
        <v>50</v>
      </c>
      <c r="E14" s="19" t="s">
        <v>51</v>
      </c>
      <c r="F14" s="19" t="s">
        <v>29</v>
      </c>
      <c r="G14" s="19" t="s">
        <v>52</v>
      </c>
      <c r="H14" s="19" t="s">
        <v>96</v>
      </c>
      <c r="I14" s="20"/>
    </row>
    <row r="15" spans="1:9" x14ac:dyDescent="0.2">
      <c r="A15" s="74">
        <v>1</v>
      </c>
      <c r="B15" s="46"/>
      <c r="C15" s="47"/>
      <c r="D15" s="47"/>
      <c r="E15" s="47"/>
      <c r="F15" s="47"/>
      <c r="G15" s="47"/>
      <c r="H15" s="96"/>
      <c r="I15" s="20"/>
    </row>
    <row r="16" spans="1:9" x14ac:dyDescent="0.2">
      <c r="A16" s="74">
        <v>2</v>
      </c>
      <c r="B16" s="49"/>
      <c r="C16" s="50"/>
      <c r="D16" s="50"/>
      <c r="E16" s="50"/>
      <c r="F16" s="50"/>
      <c r="G16" s="50"/>
      <c r="H16" s="97"/>
      <c r="I16" s="20"/>
    </row>
    <row r="17" spans="1:9" x14ac:dyDescent="0.2">
      <c r="A17" s="74">
        <v>3</v>
      </c>
      <c r="B17" s="49"/>
      <c r="C17" s="50"/>
      <c r="D17" s="50"/>
      <c r="E17" s="50"/>
      <c r="F17" s="50"/>
      <c r="G17" s="50"/>
      <c r="H17" s="97"/>
      <c r="I17" s="20"/>
    </row>
    <row r="18" spans="1:9" x14ac:dyDescent="0.2">
      <c r="A18" s="74">
        <v>4</v>
      </c>
      <c r="B18" s="49"/>
      <c r="C18" s="50"/>
      <c r="D18" s="50"/>
      <c r="E18" s="50"/>
      <c r="F18" s="50"/>
      <c r="G18" s="50"/>
      <c r="H18" s="97"/>
      <c r="I18" s="20"/>
    </row>
    <row r="19" spans="1:9" x14ac:dyDescent="0.2">
      <c r="A19" s="74">
        <v>5</v>
      </c>
      <c r="B19" s="49"/>
      <c r="C19" s="50"/>
      <c r="D19" s="50"/>
      <c r="E19" s="50"/>
      <c r="F19" s="50"/>
      <c r="G19" s="50"/>
      <c r="H19" s="97"/>
      <c r="I19" s="20"/>
    </row>
    <row r="20" spans="1:9" x14ac:dyDescent="0.2">
      <c r="A20" s="74">
        <v>6</v>
      </c>
      <c r="B20" s="49"/>
      <c r="C20" s="50"/>
      <c r="D20" s="50"/>
      <c r="E20" s="50"/>
      <c r="F20" s="50"/>
      <c r="G20" s="50"/>
      <c r="H20" s="97"/>
      <c r="I20" s="20"/>
    </row>
    <row r="21" spans="1:9" x14ac:dyDescent="0.2">
      <c r="A21" s="74">
        <v>7</v>
      </c>
      <c r="B21" s="49"/>
      <c r="C21" s="50"/>
      <c r="D21" s="50"/>
      <c r="E21" s="50"/>
      <c r="F21" s="50"/>
      <c r="G21" s="50"/>
      <c r="H21" s="97"/>
      <c r="I21" s="20"/>
    </row>
    <row r="22" spans="1:9" x14ac:dyDescent="0.2">
      <c r="A22" s="74">
        <v>8</v>
      </c>
      <c r="B22" s="49"/>
      <c r="C22" s="50"/>
      <c r="D22" s="50"/>
      <c r="E22" s="50"/>
      <c r="F22" s="50"/>
      <c r="G22" s="50"/>
      <c r="H22" s="97"/>
      <c r="I22" s="20"/>
    </row>
    <row r="23" spans="1:9" x14ac:dyDescent="0.2">
      <c r="A23" s="74">
        <v>9</v>
      </c>
      <c r="B23" s="49"/>
      <c r="C23" s="50"/>
      <c r="D23" s="50"/>
      <c r="E23" s="50"/>
      <c r="F23" s="50"/>
      <c r="G23" s="50"/>
      <c r="H23" s="97"/>
      <c r="I23" s="20"/>
    </row>
    <row r="24" spans="1:9" x14ac:dyDescent="0.2">
      <c r="A24" s="74">
        <v>10</v>
      </c>
      <c r="B24" s="52"/>
      <c r="C24" s="53"/>
      <c r="D24" s="53"/>
      <c r="E24" s="53"/>
      <c r="F24" s="53"/>
      <c r="G24" s="53"/>
      <c r="H24" s="98"/>
      <c r="I24" s="20"/>
    </row>
    <row r="25" spans="1:9" x14ac:dyDescent="0.2">
      <c r="A25" s="74"/>
      <c r="B25" s="20"/>
      <c r="C25" s="20"/>
      <c r="D25" s="21"/>
      <c r="E25" s="20"/>
      <c r="F25" s="20"/>
      <c r="G25" s="21"/>
      <c r="H25" s="21"/>
      <c r="I25" s="20"/>
    </row>
  </sheetData>
  <sheetProtection sheet="1" objects="1" scenarios="1"/>
  <conditionalFormatting sqref="B9">
    <cfRule type="expression" dxfId="42" priority="1" stopIfTrue="1">
      <formula>(C9="")</formula>
    </cfRule>
  </conditionalFormatting>
  <printOptions gridLines="1"/>
  <pageMargins left="0.59055118110236227" right="0.59055118110236227" top="0.59055118110236227" bottom="0.59055118110236227" header="0.51181102362204722" footer="0.43307086614173229"/>
  <pageSetup paperSize="9" scale="80" fitToHeight="0" orientation="landscape" r:id="rId1"/>
  <headerFooter alignWithMargins="0">
    <oddFooter>&amp;L&amp;8&amp;F / &amp;D&amp;C&amp;8&amp;A&amp;R&amp;8&amp;P /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03">
    <pageSetUpPr fitToPage="1"/>
  </sheetPr>
  <dimension ref="B1:W50"/>
  <sheetViews>
    <sheetView showGridLines="0" zoomScaleNormal="100" workbookViewId="0">
      <pane ySplit="2" topLeftCell="A24" activePane="bottomLeft" state="frozenSplit"/>
      <selection activeCell="E23" sqref="E23:F23"/>
      <selection pane="bottomLeft" activeCell="O44" sqref="O44"/>
    </sheetView>
  </sheetViews>
  <sheetFormatPr baseColWidth="10" defaultColWidth="10.7109375" defaultRowHeight="12.75" x14ac:dyDescent="0.2"/>
  <cols>
    <col min="1" max="3" width="2.7109375" style="1" customWidth="1"/>
    <col min="4" max="4" width="10.7109375" style="1"/>
    <col min="5" max="6" width="10.7109375" style="1" customWidth="1"/>
    <col min="7" max="9" width="10.7109375" style="1"/>
    <col min="10" max="10" width="10.7109375" style="1" customWidth="1"/>
    <col min="11" max="11" width="2.7109375" style="1" customWidth="1"/>
    <col min="12" max="14" width="6.7109375" style="1" customWidth="1"/>
    <col min="15" max="15" width="7.7109375" style="1" bestFit="1" customWidth="1"/>
    <col min="16" max="16" width="7.42578125" style="1" bestFit="1" customWidth="1"/>
    <col min="17" max="18" width="2.7109375" style="1" customWidth="1"/>
    <col min="19" max="16384" width="10.7109375" style="1"/>
  </cols>
  <sheetData>
    <row r="1" spans="2:23" ht="13.5" thickBot="1" x14ac:dyDescent="0.25"/>
    <row r="2" spans="2:23" ht="27" thickBot="1" x14ac:dyDescent="0.25">
      <c r="B2" s="247" t="s">
        <v>69</v>
      </c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9"/>
    </row>
    <row r="3" spans="2:23" ht="13.5" thickBot="1" x14ac:dyDescent="0.25">
      <c r="B3" s="14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15"/>
    </row>
    <row r="4" spans="2:23" ht="13.5" thickBot="1" x14ac:dyDescent="0.25">
      <c r="B4" s="14"/>
      <c r="C4" s="179" t="s">
        <v>9</v>
      </c>
      <c r="D4" s="180"/>
      <c r="E4" s="180"/>
      <c r="F4" s="180"/>
      <c r="G4" s="180"/>
      <c r="H4" s="180"/>
      <c r="I4" s="181"/>
      <c r="J4" s="3"/>
      <c r="K4" s="3"/>
      <c r="L4" s="172" t="s">
        <v>90</v>
      </c>
      <c r="M4" s="173"/>
      <c r="N4" s="175"/>
      <c r="O4" s="3"/>
      <c r="P4" s="3"/>
      <c r="Q4" s="3"/>
      <c r="R4" s="15"/>
    </row>
    <row r="5" spans="2:23" ht="13.5" thickBot="1" x14ac:dyDescent="0.25">
      <c r="B5" s="14"/>
      <c r="C5" s="182"/>
      <c r="D5" s="183" t="s">
        <v>1</v>
      </c>
      <c r="E5" s="184"/>
      <c r="F5" s="261" t="s">
        <v>123</v>
      </c>
      <c r="G5" s="262"/>
      <c r="H5" s="262"/>
      <c r="I5" s="263"/>
      <c r="J5" s="3"/>
      <c r="K5" s="3"/>
      <c r="L5" s="176" t="s">
        <v>91</v>
      </c>
      <c r="M5" s="201"/>
      <c r="N5" s="200" t="s">
        <v>113</v>
      </c>
      <c r="O5" s="3"/>
      <c r="P5" s="3"/>
      <c r="Q5" s="3"/>
      <c r="R5" s="15"/>
    </row>
    <row r="6" spans="2:23" ht="13.5" thickBot="1" x14ac:dyDescent="0.25">
      <c r="B6" s="14"/>
      <c r="C6" s="185"/>
      <c r="D6" s="186" t="s">
        <v>11</v>
      </c>
      <c r="E6" s="174"/>
      <c r="F6" s="256">
        <v>2026</v>
      </c>
      <c r="G6" s="255"/>
      <c r="H6" s="256"/>
      <c r="I6" s="257"/>
      <c r="J6" s="3"/>
      <c r="K6" s="3"/>
      <c r="L6" s="3"/>
      <c r="M6" s="3"/>
      <c r="N6" s="3"/>
      <c r="O6" s="3"/>
      <c r="P6" s="3"/>
      <c r="Q6" s="3"/>
      <c r="R6" s="15"/>
    </row>
    <row r="7" spans="2:23" ht="13.5" thickBot="1" x14ac:dyDescent="0.25">
      <c r="B7" s="14"/>
      <c r="C7" s="185"/>
      <c r="D7" s="186" t="s">
        <v>8</v>
      </c>
      <c r="E7" s="174"/>
      <c r="F7" s="250" t="s">
        <v>117</v>
      </c>
      <c r="G7" s="251"/>
      <c r="H7" s="252"/>
      <c r="I7" s="253"/>
      <c r="J7" s="3"/>
      <c r="K7" s="3"/>
      <c r="L7" s="172" t="s">
        <v>9</v>
      </c>
      <c r="M7" s="173"/>
      <c r="N7" s="175" t="s">
        <v>107</v>
      </c>
      <c r="O7" s="175" t="s">
        <v>108</v>
      </c>
      <c r="P7" s="3"/>
      <c r="Q7" s="3"/>
      <c r="R7" s="15"/>
    </row>
    <row r="8" spans="2:23" x14ac:dyDescent="0.2">
      <c r="B8" s="14"/>
      <c r="C8" s="185"/>
      <c r="D8" s="186" t="s">
        <v>10</v>
      </c>
      <c r="E8" s="174"/>
      <c r="F8" s="254" t="s">
        <v>115</v>
      </c>
      <c r="G8" s="255"/>
      <c r="H8" s="256"/>
      <c r="I8" s="257"/>
      <c r="J8" s="3"/>
      <c r="K8" s="3"/>
      <c r="L8" s="211" t="s">
        <v>109</v>
      </c>
      <c r="M8" s="212"/>
      <c r="N8" s="156" t="s">
        <v>72</v>
      </c>
      <c r="O8" s="209" t="s">
        <v>72</v>
      </c>
      <c r="P8" s="3"/>
      <c r="Q8" s="3"/>
      <c r="R8" s="15"/>
      <c r="W8" s="2"/>
    </row>
    <row r="9" spans="2:23" ht="13.5" thickBot="1" x14ac:dyDescent="0.25">
      <c r="B9" s="14"/>
      <c r="C9" s="185"/>
      <c r="D9" s="186" t="s">
        <v>4</v>
      </c>
      <c r="E9" s="174"/>
      <c r="F9" s="250" t="s">
        <v>116</v>
      </c>
      <c r="G9" s="251"/>
      <c r="H9" s="252"/>
      <c r="I9" s="253"/>
      <c r="J9" s="3"/>
      <c r="K9" s="3"/>
      <c r="L9" s="192" t="s">
        <v>110</v>
      </c>
      <c r="M9" s="210"/>
      <c r="N9" s="158" t="s">
        <v>72</v>
      </c>
      <c r="O9" s="149" t="s">
        <v>72</v>
      </c>
      <c r="P9" s="3"/>
      <c r="Q9" s="3"/>
      <c r="R9" s="15"/>
    </row>
    <row r="10" spans="2:23" x14ac:dyDescent="0.2">
      <c r="B10" s="14"/>
      <c r="C10" s="196"/>
      <c r="D10" s="186" t="s">
        <v>88</v>
      </c>
      <c r="E10" s="197"/>
      <c r="F10" s="254" t="s">
        <v>118</v>
      </c>
      <c r="G10" s="255"/>
      <c r="H10" s="256"/>
      <c r="I10" s="257"/>
      <c r="J10" s="3"/>
      <c r="K10" s="3"/>
      <c r="L10" s="3"/>
      <c r="M10" s="3"/>
      <c r="N10" s="3"/>
      <c r="O10" s="3"/>
      <c r="P10" s="3"/>
      <c r="Q10" s="3"/>
      <c r="R10" s="15"/>
    </row>
    <row r="11" spans="2:23" x14ac:dyDescent="0.2">
      <c r="B11" s="14"/>
      <c r="C11" s="196"/>
      <c r="D11" s="186" t="s">
        <v>89</v>
      </c>
      <c r="E11" s="197"/>
      <c r="F11" s="206" t="s">
        <v>119</v>
      </c>
      <c r="G11" s="198"/>
      <c r="H11" s="198"/>
      <c r="I11" s="199"/>
      <c r="J11" s="3"/>
      <c r="K11" s="3"/>
      <c r="L11" s="3"/>
      <c r="M11" s="3"/>
      <c r="N11" s="3"/>
      <c r="O11" s="3"/>
      <c r="P11" s="3"/>
      <c r="Q11" s="3"/>
      <c r="R11" s="15"/>
    </row>
    <row r="12" spans="2:23" ht="13.5" thickBot="1" x14ac:dyDescent="0.25">
      <c r="B12" s="14"/>
      <c r="C12" s="187"/>
      <c r="D12" s="188" t="s">
        <v>7</v>
      </c>
      <c r="E12" s="189"/>
      <c r="F12" s="258" t="s">
        <v>122</v>
      </c>
      <c r="G12" s="259"/>
      <c r="H12" s="259"/>
      <c r="I12" s="260"/>
      <c r="J12" s="3"/>
      <c r="K12" s="3"/>
      <c r="L12" s="3"/>
      <c r="M12" s="3"/>
      <c r="N12" s="3"/>
      <c r="O12" s="3"/>
      <c r="P12" s="3"/>
      <c r="Q12" s="3"/>
      <c r="R12" s="15"/>
      <c r="W12" s="2"/>
    </row>
    <row r="13" spans="2:23" ht="13.5" thickBot="1" x14ac:dyDescent="0.25">
      <c r="B13" s="14"/>
      <c r="C13" s="9"/>
      <c r="D13" s="9"/>
      <c r="E13" s="9"/>
      <c r="F13" s="9"/>
      <c r="G13" s="9"/>
      <c r="H13" s="9"/>
      <c r="I13" s="9"/>
      <c r="J13" s="3"/>
      <c r="K13" s="3"/>
      <c r="L13" s="3"/>
      <c r="M13" s="3"/>
      <c r="N13" s="3"/>
      <c r="O13" s="3"/>
      <c r="P13" s="3"/>
      <c r="Q13" s="3"/>
      <c r="R13" s="15"/>
    </row>
    <row r="14" spans="2:23" ht="13.5" thickBot="1" x14ac:dyDescent="0.25">
      <c r="B14" s="14"/>
      <c r="C14" s="123"/>
      <c r="D14" s="124" t="s">
        <v>30</v>
      </c>
      <c r="E14" s="125"/>
      <c r="F14" s="125"/>
      <c r="G14" s="125"/>
      <c r="H14" s="125"/>
      <c r="I14" s="125"/>
      <c r="J14" s="125"/>
      <c r="K14" s="126"/>
      <c r="L14" s="126"/>
      <c r="M14" s="126"/>
      <c r="N14" s="126"/>
      <c r="O14" s="126"/>
      <c r="P14" s="126"/>
      <c r="Q14" s="126"/>
      <c r="R14" s="15"/>
    </row>
    <row r="15" spans="2:23" x14ac:dyDescent="0.2">
      <c r="B15" s="14"/>
      <c r="C15" s="127"/>
      <c r="D15" s="128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30"/>
      <c r="R15" s="15"/>
    </row>
    <row r="16" spans="2:23" ht="13.5" thickBot="1" x14ac:dyDescent="0.25">
      <c r="B16" s="14"/>
      <c r="C16" s="131"/>
      <c r="D16" s="89" t="s">
        <v>39</v>
      </c>
      <c r="E16" s="88"/>
      <c r="F16" s="88"/>
      <c r="G16" s="88"/>
      <c r="H16" s="88"/>
      <c r="I16" s="88"/>
      <c r="J16" s="88"/>
      <c r="K16" s="134"/>
      <c r="L16" s="134"/>
      <c r="M16" s="134"/>
      <c r="N16" s="134"/>
      <c r="O16" s="134"/>
      <c r="P16" s="134"/>
      <c r="Q16" s="132"/>
      <c r="R16" s="15"/>
    </row>
    <row r="17" spans="2:18" s="23" customFormat="1" ht="13.5" thickBot="1" x14ac:dyDescent="0.25">
      <c r="B17" s="137"/>
      <c r="C17" s="131"/>
      <c r="D17" s="123" t="s">
        <v>12</v>
      </c>
      <c r="E17" s="124" t="s">
        <v>1</v>
      </c>
      <c r="F17" s="124"/>
      <c r="G17" s="160" t="s">
        <v>31</v>
      </c>
      <c r="H17" s="160" t="s">
        <v>32</v>
      </c>
      <c r="I17" s="160" t="s">
        <v>70</v>
      </c>
      <c r="J17" s="166" t="s">
        <v>3</v>
      </c>
      <c r="K17" s="134"/>
      <c r="L17" s="152" t="s">
        <v>74</v>
      </c>
      <c r="M17" s="136" t="s">
        <v>75</v>
      </c>
      <c r="N17" s="153" t="s">
        <v>76</v>
      </c>
      <c r="O17" s="153" t="s">
        <v>105</v>
      </c>
      <c r="P17" s="153" t="s">
        <v>106</v>
      </c>
      <c r="Q17" s="132"/>
      <c r="R17" s="138"/>
    </row>
    <row r="18" spans="2:18" s="23" customFormat="1" x14ac:dyDescent="0.2">
      <c r="B18" s="137"/>
      <c r="C18" s="171" t="str">
        <f>IF(I18="JA",D18,"")</f>
        <v>M1</v>
      </c>
      <c r="D18" s="190" t="s">
        <v>13</v>
      </c>
      <c r="E18" s="162" t="s">
        <v>20</v>
      </c>
      <c r="F18" s="163"/>
      <c r="G18" s="169">
        <f t="array" ref="G18">MIN(IF($M$18:$M$37=$D18,$L$18:$L$37,""))</f>
        <v>2017</v>
      </c>
      <c r="H18" s="169">
        <f t="array" ref="H18">MAX(IF($M$18:$M$37=$D18,$L$18:$L$37,""))</f>
        <v>2026</v>
      </c>
      <c r="I18" s="142" t="s">
        <v>72</v>
      </c>
      <c r="J18" s="139">
        <v>15</v>
      </c>
      <c r="K18" s="134"/>
      <c r="L18" s="146">
        <f>valMDYear</f>
        <v>2026</v>
      </c>
      <c r="M18" s="150" t="s">
        <v>13</v>
      </c>
      <c r="N18" s="150" t="s">
        <v>16</v>
      </c>
      <c r="O18" s="207" t="s">
        <v>13</v>
      </c>
      <c r="P18" s="151" t="s">
        <v>16</v>
      </c>
      <c r="Q18" s="132"/>
      <c r="R18" s="138"/>
    </row>
    <row r="19" spans="2:18" s="23" customFormat="1" x14ac:dyDescent="0.2">
      <c r="B19" s="137"/>
      <c r="C19" s="171" t="str">
        <f t="shared" ref="C19:C48" si="0">IF(I19="JA",D19,"")</f>
        <v>M2</v>
      </c>
      <c r="D19" s="191" t="s">
        <v>14</v>
      </c>
      <c r="E19" s="164" t="s">
        <v>21</v>
      </c>
      <c r="F19" s="135"/>
      <c r="G19" s="87">
        <f t="array" ref="G19">MIN(IF($M$18:$M$37=$D19,$L$18:$L$37,""))</f>
        <v>2014</v>
      </c>
      <c r="H19" s="87">
        <f t="array" ref="H19">MAX(IF($M$18:$M$37=$D19,$L$18:$L$37,""))</f>
        <v>2016</v>
      </c>
      <c r="I19" s="143" t="s">
        <v>72</v>
      </c>
      <c r="J19" s="140">
        <v>15</v>
      </c>
      <c r="K19" s="134"/>
      <c r="L19" s="146">
        <f>L18-1</f>
        <v>2025</v>
      </c>
      <c r="M19" s="143" t="s">
        <v>13</v>
      </c>
      <c r="N19" s="143" t="s">
        <v>16</v>
      </c>
      <c r="O19" s="207" t="s">
        <v>13</v>
      </c>
      <c r="P19" s="151" t="s">
        <v>16</v>
      </c>
      <c r="Q19" s="132"/>
      <c r="R19" s="138"/>
    </row>
    <row r="20" spans="2:18" s="23" customFormat="1" x14ac:dyDescent="0.2">
      <c r="B20" s="137"/>
      <c r="C20" s="171" t="str">
        <f t="shared" si="0"/>
        <v>M3</v>
      </c>
      <c r="D20" s="191" t="s">
        <v>15</v>
      </c>
      <c r="E20" s="164" t="s">
        <v>22</v>
      </c>
      <c r="F20" s="135"/>
      <c r="G20" s="87">
        <f t="array" ref="G20">MIN(IF($M$18:$M$37=$D20,$L$18:$L$37,""))</f>
        <v>2011</v>
      </c>
      <c r="H20" s="87">
        <f t="array" ref="H20">MAX(IF($M$18:$M$37=$D20,$L$18:$L$37,""))</f>
        <v>2013</v>
      </c>
      <c r="I20" s="143" t="s">
        <v>72</v>
      </c>
      <c r="J20" s="140">
        <v>15</v>
      </c>
      <c r="K20" s="134"/>
      <c r="L20" s="146">
        <f t="shared" ref="L20:L37" si="1">L19-1</f>
        <v>2024</v>
      </c>
      <c r="M20" s="143" t="s">
        <v>13</v>
      </c>
      <c r="N20" s="143" t="s">
        <v>16</v>
      </c>
      <c r="O20" s="207" t="s">
        <v>13</v>
      </c>
      <c r="P20" s="151" t="s">
        <v>16</v>
      </c>
      <c r="Q20" s="132"/>
      <c r="R20" s="138"/>
    </row>
    <row r="21" spans="2:18" s="23" customFormat="1" x14ac:dyDescent="0.2">
      <c r="B21" s="137"/>
      <c r="C21" s="171" t="str">
        <f t="shared" si="0"/>
        <v/>
      </c>
      <c r="D21" s="191" t="s">
        <v>6</v>
      </c>
      <c r="E21" s="164" t="s">
        <v>23</v>
      </c>
      <c r="F21" s="135"/>
      <c r="G21" s="87">
        <f t="array" ref="G21">MIN(IF($M$18:$M$37=$D21,$L$18:$L$37,""))</f>
        <v>0</v>
      </c>
      <c r="H21" s="87">
        <f t="array" ref="H21">MAX(IF($M$18:$M$37=$D21,$L$18:$L$37,""))</f>
        <v>0</v>
      </c>
      <c r="I21" s="143" t="s">
        <v>73</v>
      </c>
      <c r="J21" s="140">
        <v>15</v>
      </c>
      <c r="K21" s="134"/>
      <c r="L21" s="146">
        <f t="shared" si="1"/>
        <v>2023</v>
      </c>
      <c r="M21" s="143" t="s">
        <v>13</v>
      </c>
      <c r="N21" s="143" t="s">
        <v>16</v>
      </c>
      <c r="O21" s="207" t="s">
        <v>13</v>
      </c>
      <c r="P21" s="151" t="s">
        <v>16</v>
      </c>
      <c r="Q21" s="132"/>
      <c r="R21" s="138"/>
    </row>
    <row r="22" spans="2:18" s="23" customFormat="1" x14ac:dyDescent="0.2">
      <c r="B22" s="137"/>
      <c r="C22" s="171" t="str">
        <f t="shared" si="0"/>
        <v>K1</v>
      </c>
      <c r="D22" s="191" t="s">
        <v>16</v>
      </c>
      <c r="E22" s="164" t="s">
        <v>24</v>
      </c>
      <c r="F22" s="135"/>
      <c r="G22" s="87">
        <f t="array" ref="G22">MIN(IF($N$18:$N$37=$D22,$L$18:$L$37,""))</f>
        <v>2017</v>
      </c>
      <c r="H22" s="87">
        <f t="array" ref="H22">MAX(IF($N$18:$N$37=$D22,$L$18:$L$37,""))</f>
        <v>2026</v>
      </c>
      <c r="I22" s="143" t="s">
        <v>72</v>
      </c>
      <c r="J22" s="140">
        <v>15</v>
      </c>
      <c r="K22" s="134"/>
      <c r="L22" s="146">
        <f t="shared" si="1"/>
        <v>2022</v>
      </c>
      <c r="M22" s="143" t="s">
        <v>13</v>
      </c>
      <c r="N22" s="143" t="s">
        <v>16</v>
      </c>
      <c r="O22" s="207" t="s">
        <v>13</v>
      </c>
      <c r="P22" s="151" t="s">
        <v>16</v>
      </c>
      <c r="Q22" s="132"/>
      <c r="R22" s="138"/>
    </row>
    <row r="23" spans="2:18" s="23" customFormat="1" x14ac:dyDescent="0.2">
      <c r="B23" s="137"/>
      <c r="C23" s="171" t="str">
        <f t="shared" si="0"/>
        <v>K2</v>
      </c>
      <c r="D23" s="191" t="s">
        <v>17</v>
      </c>
      <c r="E23" s="164" t="s">
        <v>25</v>
      </c>
      <c r="F23" s="135"/>
      <c r="G23" s="87">
        <f t="array" ref="G23">MIN(IF($N$18:$N$37=$D23,$L$18:$L$37,""))</f>
        <v>2014</v>
      </c>
      <c r="H23" s="87">
        <f t="array" ref="H23">MAX(IF($N$18:$N$37=$D23,$L$18:$L$37,""))</f>
        <v>2016</v>
      </c>
      <c r="I23" s="143" t="s">
        <v>72</v>
      </c>
      <c r="J23" s="140">
        <v>15</v>
      </c>
      <c r="K23" s="134"/>
      <c r="L23" s="146">
        <f t="shared" si="1"/>
        <v>2021</v>
      </c>
      <c r="M23" s="143" t="s">
        <v>13</v>
      </c>
      <c r="N23" s="143" t="s">
        <v>16</v>
      </c>
      <c r="O23" s="207" t="s">
        <v>13</v>
      </c>
      <c r="P23" s="151" t="s">
        <v>16</v>
      </c>
      <c r="Q23" s="132"/>
      <c r="R23" s="138"/>
    </row>
    <row r="24" spans="2:18" s="23" customFormat="1" x14ac:dyDescent="0.2">
      <c r="B24" s="137"/>
      <c r="C24" s="171" t="str">
        <f t="shared" si="0"/>
        <v>K3</v>
      </c>
      <c r="D24" s="191" t="s">
        <v>18</v>
      </c>
      <c r="E24" s="164" t="s">
        <v>26</v>
      </c>
      <c r="F24" s="135"/>
      <c r="G24" s="87">
        <f t="array" ref="G24">MIN(IF($N$18:$N$37=$D24,$L$18:$L$37,""))</f>
        <v>2011</v>
      </c>
      <c r="H24" s="87">
        <f t="array" ref="H24">MAX(IF($N$18:$N$37=$D24,$L$18:$L$37,""))</f>
        <v>2013</v>
      </c>
      <c r="I24" s="143" t="s">
        <v>72</v>
      </c>
      <c r="J24" s="140">
        <v>15</v>
      </c>
      <c r="K24" s="134"/>
      <c r="L24" s="146">
        <f t="shared" si="1"/>
        <v>2020</v>
      </c>
      <c r="M24" s="143" t="s">
        <v>13</v>
      </c>
      <c r="N24" s="143" t="s">
        <v>16</v>
      </c>
      <c r="O24" s="207" t="s">
        <v>13</v>
      </c>
      <c r="P24" s="151" t="s">
        <v>16</v>
      </c>
      <c r="Q24" s="132"/>
      <c r="R24" s="138"/>
    </row>
    <row r="25" spans="2:18" s="23" customFormat="1" ht="13.5" thickBot="1" x14ac:dyDescent="0.25">
      <c r="B25" s="137"/>
      <c r="C25" s="171" t="str">
        <f t="shared" si="0"/>
        <v/>
      </c>
      <c r="D25" s="192" t="s">
        <v>19</v>
      </c>
      <c r="E25" s="167" t="s">
        <v>27</v>
      </c>
      <c r="F25" s="168"/>
      <c r="G25" s="18">
        <f t="array" ref="G25">MIN(IF($N$18:$N$37=$D25,$L$18:$L$37,""))</f>
        <v>0</v>
      </c>
      <c r="H25" s="18">
        <f t="array" ref="H25">MAX(IF($N$18:$N$37=$D25,$L$18:$L$37,""))</f>
        <v>0</v>
      </c>
      <c r="I25" s="148" t="s">
        <v>73</v>
      </c>
      <c r="J25" s="155">
        <v>15</v>
      </c>
      <c r="K25" s="134"/>
      <c r="L25" s="146">
        <f t="shared" si="1"/>
        <v>2019</v>
      </c>
      <c r="M25" s="143" t="s">
        <v>13</v>
      </c>
      <c r="N25" s="143" t="s">
        <v>16</v>
      </c>
      <c r="O25" s="207" t="s">
        <v>13</v>
      </c>
      <c r="P25" s="151" t="s">
        <v>16</v>
      </c>
      <c r="Q25" s="132"/>
      <c r="R25" s="138"/>
    </row>
    <row r="26" spans="2:18" s="23" customFormat="1" x14ac:dyDescent="0.2">
      <c r="B26" s="137"/>
      <c r="C26" s="171" t="str">
        <f t="shared" si="0"/>
        <v/>
      </c>
      <c r="D26" s="133"/>
      <c r="E26" s="134"/>
      <c r="F26" s="134"/>
      <c r="G26" s="134"/>
      <c r="H26" s="134"/>
      <c r="I26" s="144"/>
      <c r="J26" s="134"/>
      <c r="K26" s="134"/>
      <c r="L26" s="146">
        <f t="shared" si="1"/>
        <v>2018</v>
      </c>
      <c r="M26" s="143" t="s">
        <v>13</v>
      </c>
      <c r="N26" s="143" t="s">
        <v>16</v>
      </c>
      <c r="O26" s="207" t="s">
        <v>13</v>
      </c>
      <c r="P26" s="151" t="s">
        <v>16</v>
      </c>
      <c r="Q26" s="132"/>
      <c r="R26" s="138"/>
    </row>
    <row r="27" spans="2:18" s="23" customFormat="1" ht="13.5" thickBot="1" x14ac:dyDescent="0.25">
      <c r="B27" s="137"/>
      <c r="C27" s="171" t="str">
        <f t="shared" si="0"/>
        <v/>
      </c>
      <c r="D27" s="89" t="s">
        <v>71</v>
      </c>
      <c r="E27" s="141"/>
      <c r="F27" s="141"/>
      <c r="G27" s="141"/>
      <c r="H27" s="141"/>
      <c r="I27" s="145"/>
      <c r="J27" s="141"/>
      <c r="K27" s="134"/>
      <c r="L27" s="146">
        <f t="shared" si="1"/>
        <v>2017</v>
      </c>
      <c r="M27" s="143" t="s">
        <v>13</v>
      </c>
      <c r="N27" s="143" t="s">
        <v>16</v>
      </c>
      <c r="O27" s="207" t="s">
        <v>13</v>
      </c>
      <c r="P27" s="151" t="s">
        <v>16</v>
      </c>
      <c r="Q27" s="132"/>
      <c r="R27" s="138"/>
    </row>
    <row r="28" spans="2:18" s="23" customFormat="1" ht="13.5" thickBot="1" x14ac:dyDescent="0.25">
      <c r="B28" s="137"/>
      <c r="C28" s="171" t="str">
        <f t="shared" si="0"/>
        <v/>
      </c>
      <c r="D28" s="8" t="s">
        <v>12</v>
      </c>
      <c r="E28" s="13" t="s">
        <v>1</v>
      </c>
      <c r="F28" s="13"/>
      <c r="G28" s="160" t="s">
        <v>31</v>
      </c>
      <c r="H28" s="160" t="s">
        <v>32</v>
      </c>
      <c r="I28" s="160" t="s">
        <v>70</v>
      </c>
      <c r="J28" s="166" t="s">
        <v>3</v>
      </c>
      <c r="K28" s="134"/>
      <c r="L28" s="146">
        <f t="shared" si="1"/>
        <v>2016</v>
      </c>
      <c r="M28" s="143" t="s">
        <v>14</v>
      </c>
      <c r="N28" s="143" t="s">
        <v>17</v>
      </c>
      <c r="O28" s="207" t="s">
        <v>14</v>
      </c>
      <c r="P28" s="151" t="s">
        <v>17</v>
      </c>
      <c r="Q28" s="132"/>
      <c r="R28" s="138"/>
    </row>
    <row r="29" spans="2:18" s="23" customFormat="1" x14ac:dyDescent="0.2">
      <c r="B29" s="137"/>
      <c r="C29" s="171" t="str">
        <f t="shared" si="0"/>
        <v>M1</v>
      </c>
      <c r="D29" s="190" t="s">
        <v>13</v>
      </c>
      <c r="E29" s="193" t="s">
        <v>101</v>
      </c>
      <c r="F29" s="161"/>
      <c r="G29" s="142" cm="1">
        <f t="array" ref="G29">MIN(IF($O$18:$O$37=$D29,$L$18:$L$37,""))</f>
        <v>2017</v>
      </c>
      <c r="H29" s="142" cm="1">
        <f t="array" ref="H29">MAX(IF($O$18:$O$37=$D29,$L$18:$L$37,""))</f>
        <v>2026</v>
      </c>
      <c r="I29" s="142" t="s">
        <v>72</v>
      </c>
      <c r="J29" s="139"/>
      <c r="K29" s="134"/>
      <c r="L29" s="146">
        <f t="shared" si="1"/>
        <v>2015</v>
      </c>
      <c r="M29" s="143" t="s">
        <v>14</v>
      </c>
      <c r="N29" s="143" t="s">
        <v>17</v>
      </c>
      <c r="O29" s="207" t="s">
        <v>14</v>
      </c>
      <c r="P29" s="151" t="s">
        <v>17</v>
      </c>
      <c r="Q29" s="132"/>
      <c r="R29" s="138"/>
    </row>
    <row r="30" spans="2:18" s="23" customFormat="1" x14ac:dyDescent="0.2">
      <c r="B30" s="137"/>
      <c r="C30" s="171" t="str">
        <f t="shared" si="0"/>
        <v>M2</v>
      </c>
      <c r="D30" s="191" t="s">
        <v>14</v>
      </c>
      <c r="E30" s="194" t="s">
        <v>102</v>
      </c>
      <c r="F30" s="159"/>
      <c r="G30" s="143" cm="1">
        <f t="array" ref="G30">MIN(IF($O$18:$O$37=$D30,$L$18:$L$37,""))</f>
        <v>2014</v>
      </c>
      <c r="H30" s="143" cm="1">
        <f t="array" ref="H30">MAX(IF($O$18:$O$37=$D30,$L$18:$L$37,""))</f>
        <v>2016</v>
      </c>
      <c r="I30" s="143" t="s">
        <v>72</v>
      </c>
      <c r="J30" s="140"/>
      <c r="K30" s="134"/>
      <c r="L30" s="146">
        <f t="shared" si="1"/>
        <v>2014</v>
      </c>
      <c r="M30" s="143" t="s">
        <v>14</v>
      </c>
      <c r="N30" s="143" t="s">
        <v>17</v>
      </c>
      <c r="O30" s="207" t="s">
        <v>14</v>
      </c>
      <c r="P30" s="151" t="s">
        <v>17</v>
      </c>
      <c r="Q30" s="132"/>
      <c r="R30" s="138"/>
    </row>
    <row r="31" spans="2:18" s="23" customFormat="1" x14ac:dyDescent="0.2">
      <c r="B31" s="137"/>
      <c r="C31" s="171" t="str">
        <f t="shared" si="0"/>
        <v>M3</v>
      </c>
      <c r="D31" s="191" t="s">
        <v>15</v>
      </c>
      <c r="E31" s="194" t="s">
        <v>81</v>
      </c>
      <c r="F31" s="159"/>
      <c r="G31" s="143" cm="1">
        <f t="array" ref="G31">MIN(IF($O$18:$O$37=$D31,$L$18:$L$37,""))</f>
        <v>2011</v>
      </c>
      <c r="H31" s="143" cm="1">
        <f t="array" ref="H31">MAX(IF($O$18:$O$37=$D31,$L$18:$L$37,""))</f>
        <v>2013</v>
      </c>
      <c r="I31" s="143" t="s">
        <v>72</v>
      </c>
      <c r="J31" s="140"/>
      <c r="K31" s="134"/>
      <c r="L31" s="146">
        <f t="shared" si="1"/>
        <v>2013</v>
      </c>
      <c r="M31" s="143" t="s">
        <v>15</v>
      </c>
      <c r="N31" s="143" t="s">
        <v>18</v>
      </c>
      <c r="O31" s="207" t="s">
        <v>15</v>
      </c>
      <c r="P31" s="151" t="s">
        <v>18</v>
      </c>
      <c r="Q31" s="132"/>
      <c r="R31" s="138"/>
    </row>
    <row r="32" spans="2:18" s="23" customFormat="1" x14ac:dyDescent="0.2">
      <c r="B32" s="137"/>
      <c r="C32" s="171" t="str">
        <f t="shared" si="0"/>
        <v/>
      </c>
      <c r="D32" s="191" t="s">
        <v>6</v>
      </c>
      <c r="E32" s="194" t="s">
        <v>82</v>
      </c>
      <c r="F32" s="159"/>
      <c r="G32" s="143" cm="1">
        <f t="array" ref="G32">MIN(IF($O$18:$O$37=$D32,$L$18:$L$37,""))</f>
        <v>0</v>
      </c>
      <c r="H32" s="143" cm="1">
        <f t="array" ref="H32">MAX(IF($O$18:$O$37=$D32,$L$18:$L$37,""))</f>
        <v>0</v>
      </c>
      <c r="I32" s="143" t="s">
        <v>73</v>
      </c>
      <c r="J32" s="140"/>
      <c r="K32" s="134"/>
      <c r="L32" s="146">
        <f t="shared" si="1"/>
        <v>2012</v>
      </c>
      <c r="M32" s="143" t="s">
        <v>15</v>
      </c>
      <c r="N32" s="143" t="s">
        <v>18</v>
      </c>
      <c r="O32" s="207" t="s">
        <v>15</v>
      </c>
      <c r="P32" s="151" t="s">
        <v>18</v>
      </c>
      <c r="Q32" s="132"/>
      <c r="R32" s="138"/>
    </row>
    <row r="33" spans="2:18" s="23" customFormat="1" x14ac:dyDescent="0.2">
      <c r="B33" s="137"/>
      <c r="C33" s="171" t="str">
        <f t="shared" si="0"/>
        <v>K1</v>
      </c>
      <c r="D33" s="191" t="s">
        <v>16</v>
      </c>
      <c r="E33" s="194" t="s">
        <v>103</v>
      </c>
      <c r="F33" s="159"/>
      <c r="G33" s="143" cm="1">
        <f t="array" ref="G33">MIN(IF($P$18:$P$37=$D33,$L$18:$L$37,""))</f>
        <v>2017</v>
      </c>
      <c r="H33" s="143" cm="1">
        <f t="array" ref="H33">MAX(IF($P$18:$P$37=$D33,$L$18:$L$37,""))</f>
        <v>2026</v>
      </c>
      <c r="I33" s="143" t="s">
        <v>72</v>
      </c>
      <c r="J33" s="140"/>
      <c r="K33" s="134"/>
      <c r="L33" s="146">
        <f t="shared" si="1"/>
        <v>2011</v>
      </c>
      <c r="M33" s="143" t="s">
        <v>15</v>
      </c>
      <c r="N33" s="143" t="s">
        <v>18</v>
      </c>
      <c r="O33" s="207" t="s">
        <v>15</v>
      </c>
      <c r="P33" s="151" t="s">
        <v>18</v>
      </c>
      <c r="Q33" s="132"/>
      <c r="R33" s="138"/>
    </row>
    <row r="34" spans="2:18" s="23" customFormat="1" x14ac:dyDescent="0.2">
      <c r="B34" s="137"/>
      <c r="C34" s="171" t="str">
        <f t="shared" si="0"/>
        <v>K2</v>
      </c>
      <c r="D34" s="191" t="s">
        <v>17</v>
      </c>
      <c r="E34" s="194" t="s">
        <v>104</v>
      </c>
      <c r="F34" s="159"/>
      <c r="G34" s="143" cm="1">
        <f t="array" ref="G34">MIN(IF($P$18:$P$37=$D34,$L$18:$L$37,""))</f>
        <v>2014</v>
      </c>
      <c r="H34" s="143" cm="1">
        <f t="array" ref="H34">MAX(IF($P$18:$P$37=$D34,$L$18:$L$37,""))</f>
        <v>2016</v>
      </c>
      <c r="I34" s="143" t="s">
        <v>72</v>
      </c>
      <c r="J34" s="140"/>
      <c r="K34" s="134"/>
      <c r="L34" s="146">
        <f t="shared" si="1"/>
        <v>2010</v>
      </c>
      <c r="M34" s="143"/>
      <c r="N34" s="143"/>
      <c r="O34" s="207"/>
      <c r="P34" s="151"/>
      <c r="Q34" s="132"/>
      <c r="R34" s="138"/>
    </row>
    <row r="35" spans="2:18" s="23" customFormat="1" x14ac:dyDescent="0.2">
      <c r="B35" s="137"/>
      <c r="C35" s="171" t="str">
        <f t="shared" si="0"/>
        <v>K3</v>
      </c>
      <c r="D35" s="191" t="s">
        <v>18</v>
      </c>
      <c r="E35" s="194" t="s">
        <v>83</v>
      </c>
      <c r="F35" s="159"/>
      <c r="G35" s="143" cm="1">
        <f t="array" ref="G35">MIN(IF($P$18:$P$37=$D35,$L$18:$L$37,""))</f>
        <v>2011</v>
      </c>
      <c r="H35" s="143" cm="1">
        <f t="array" ref="H35">MAX(IF($P$18:$P$37=$D35,$L$18:$L$37,""))</f>
        <v>2013</v>
      </c>
      <c r="I35" s="143" t="s">
        <v>72</v>
      </c>
      <c r="J35" s="140"/>
      <c r="K35" s="134"/>
      <c r="L35" s="146">
        <f t="shared" si="1"/>
        <v>2009</v>
      </c>
      <c r="M35" s="143"/>
      <c r="N35" s="143"/>
      <c r="O35" s="207"/>
      <c r="P35" s="151"/>
      <c r="Q35" s="132"/>
      <c r="R35" s="138"/>
    </row>
    <row r="36" spans="2:18" s="23" customFormat="1" ht="13.5" thickBot="1" x14ac:dyDescent="0.25">
      <c r="B36" s="137"/>
      <c r="C36" s="171" t="str">
        <f t="shared" si="0"/>
        <v/>
      </c>
      <c r="D36" s="192" t="s">
        <v>19</v>
      </c>
      <c r="E36" s="195" t="s">
        <v>84</v>
      </c>
      <c r="F36" s="165"/>
      <c r="G36" s="148" cm="1">
        <f t="array" ref="G36">MIN(IF($P$18:$P$37=$D36,$L$18:$L$37,""))</f>
        <v>0</v>
      </c>
      <c r="H36" s="148" cm="1">
        <f t="array" ref="H36">MAX(IF($P$18:$P$37=$D36,$L$18:$L$37,""))</f>
        <v>0</v>
      </c>
      <c r="I36" s="148" t="s">
        <v>73</v>
      </c>
      <c r="J36" s="155"/>
      <c r="K36" s="134"/>
      <c r="L36" s="146">
        <f t="shared" si="1"/>
        <v>2008</v>
      </c>
      <c r="M36" s="143"/>
      <c r="N36" s="143"/>
      <c r="O36" s="207"/>
      <c r="P36" s="151"/>
      <c r="Q36" s="132"/>
      <c r="R36" s="138"/>
    </row>
    <row r="37" spans="2:18" ht="13.5" thickBot="1" x14ac:dyDescent="0.25">
      <c r="B37" s="14"/>
      <c r="C37" s="171" t="str">
        <f t="shared" si="0"/>
        <v/>
      </c>
      <c r="D37" s="133"/>
      <c r="E37" s="134"/>
      <c r="F37" s="134"/>
      <c r="G37" s="134"/>
      <c r="H37" s="134"/>
      <c r="I37" s="134"/>
      <c r="J37" s="134"/>
      <c r="K37" s="134"/>
      <c r="L37" s="147">
        <f t="shared" si="1"/>
        <v>2007</v>
      </c>
      <c r="M37" s="148"/>
      <c r="N37" s="148"/>
      <c r="O37" s="208"/>
      <c r="P37" s="149"/>
      <c r="Q37" s="132"/>
      <c r="R37" s="15"/>
    </row>
    <row r="38" spans="2:18" ht="13.5" thickBot="1" x14ac:dyDescent="0.25">
      <c r="B38" s="14"/>
      <c r="C38" s="171" t="str">
        <f t="shared" si="0"/>
        <v/>
      </c>
      <c r="D38" s="89" t="s">
        <v>45</v>
      </c>
      <c r="E38" s="88"/>
      <c r="F38" s="88"/>
      <c r="G38" s="88"/>
      <c r="H38" s="88"/>
      <c r="I38" s="88"/>
      <c r="J38" s="88"/>
      <c r="K38" s="88"/>
      <c r="L38" s="134"/>
      <c r="M38" s="134"/>
      <c r="N38" s="134"/>
      <c r="O38" s="134"/>
      <c r="P38" s="134"/>
      <c r="Q38" s="4"/>
      <c r="R38" s="15"/>
    </row>
    <row r="39" spans="2:18" ht="13.5" thickBot="1" x14ac:dyDescent="0.25">
      <c r="B39" s="14"/>
      <c r="C39" s="171" t="str">
        <f t="shared" si="0"/>
        <v/>
      </c>
      <c r="D39" s="8" t="s">
        <v>12</v>
      </c>
      <c r="E39" s="13" t="s">
        <v>1</v>
      </c>
      <c r="F39" s="13"/>
      <c r="G39" s="16"/>
      <c r="H39" s="16"/>
      <c r="I39" s="16" t="s">
        <v>70</v>
      </c>
      <c r="J39" s="17" t="s">
        <v>3</v>
      </c>
      <c r="K39" s="88"/>
      <c r="L39" s="172" t="s">
        <v>79</v>
      </c>
      <c r="M39" s="173"/>
      <c r="N39" s="175"/>
      <c r="O39" s="134"/>
      <c r="P39" s="134"/>
      <c r="Q39" s="4"/>
      <c r="R39" s="15"/>
    </row>
    <row r="40" spans="2:18" ht="13.5" thickBot="1" x14ac:dyDescent="0.25">
      <c r="B40" s="14"/>
      <c r="C40" s="171" t="str">
        <f t="shared" si="0"/>
        <v>K1</v>
      </c>
      <c r="D40" s="182" t="s">
        <v>16</v>
      </c>
      <c r="E40" s="162" t="s">
        <v>60</v>
      </c>
      <c r="F40" s="161"/>
      <c r="G40" s="162"/>
      <c r="H40" s="163"/>
      <c r="I40" s="156" t="s">
        <v>72</v>
      </c>
      <c r="J40" s="139">
        <v>20</v>
      </c>
      <c r="K40" s="88"/>
      <c r="L40" s="176" t="s">
        <v>80</v>
      </c>
      <c r="M40" s="177"/>
      <c r="N40" s="178" t="s">
        <v>72</v>
      </c>
      <c r="O40" s="134"/>
      <c r="P40" s="134"/>
      <c r="Q40" s="4"/>
      <c r="R40" s="15"/>
    </row>
    <row r="41" spans="2:18" ht="13.5" thickBot="1" x14ac:dyDescent="0.25">
      <c r="B41" s="14"/>
      <c r="C41" s="171" t="str">
        <f t="shared" si="0"/>
        <v>K2</v>
      </c>
      <c r="D41" s="185" t="s">
        <v>17</v>
      </c>
      <c r="E41" s="164" t="s">
        <v>61</v>
      </c>
      <c r="F41" s="159"/>
      <c r="G41" s="164"/>
      <c r="H41" s="135"/>
      <c r="I41" s="157" t="s">
        <v>72</v>
      </c>
      <c r="J41" s="140">
        <v>20</v>
      </c>
      <c r="K41" s="88"/>
      <c r="L41" s="134"/>
      <c r="M41" s="134"/>
      <c r="N41" s="134"/>
      <c r="O41" s="134"/>
      <c r="P41" s="134"/>
      <c r="Q41" s="4"/>
      <c r="R41" s="15"/>
    </row>
    <row r="42" spans="2:18" ht="13.5" thickBot="1" x14ac:dyDescent="0.25">
      <c r="B42" s="14"/>
      <c r="C42" s="171" t="str">
        <f t="shared" si="0"/>
        <v>K3</v>
      </c>
      <c r="D42" s="185" t="s">
        <v>18</v>
      </c>
      <c r="E42" s="164" t="s">
        <v>62</v>
      </c>
      <c r="F42" s="159"/>
      <c r="G42" s="164"/>
      <c r="H42" s="135"/>
      <c r="I42" s="157" t="s">
        <v>72</v>
      </c>
      <c r="J42" s="140">
        <v>20</v>
      </c>
      <c r="K42" s="88"/>
      <c r="L42" s="219" t="s">
        <v>92</v>
      </c>
      <c r="M42" s="17" t="s">
        <v>112</v>
      </c>
      <c r="N42" s="134"/>
      <c r="O42" s="134"/>
      <c r="P42" s="134"/>
      <c r="Q42" s="4"/>
      <c r="R42" s="15"/>
    </row>
    <row r="43" spans="2:18" x14ac:dyDescent="0.2">
      <c r="B43" s="14"/>
      <c r="C43" s="171" t="str">
        <f t="shared" si="0"/>
        <v>K4</v>
      </c>
      <c r="D43" s="185" t="s">
        <v>19</v>
      </c>
      <c r="E43" s="164" t="s">
        <v>63</v>
      </c>
      <c r="F43" s="159"/>
      <c r="G43" s="164"/>
      <c r="H43" s="135"/>
      <c r="I43" s="157" t="s">
        <v>72</v>
      </c>
      <c r="J43" s="140">
        <v>20</v>
      </c>
      <c r="K43" s="88"/>
      <c r="L43" s="216">
        <v>4</v>
      </c>
      <c r="M43" s="139">
        <v>0</v>
      </c>
      <c r="N43" s="134"/>
      <c r="O43" s="134"/>
      <c r="P43" s="134"/>
      <c r="Q43" s="4"/>
      <c r="R43" s="15"/>
    </row>
    <row r="44" spans="2:18" x14ac:dyDescent="0.2">
      <c r="B44" s="14"/>
      <c r="C44" s="171" t="str">
        <f t="shared" si="0"/>
        <v/>
      </c>
      <c r="D44" s="185" t="s">
        <v>41</v>
      </c>
      <c r="E44" s="164" t="s">
        <v>64</v>
      </c>
      <c r="F44" s="159"/>
      <c r="G44" s="164"/>
      <c r="H44" s="135"/>
      <c r="I44" s="157" t="s">
        <v>73</v>
      </c>
      <c r="J44" s="140">
        <v>20</v>
      </c>
      <c r="K44" s="88"/>
      <c r="L44" s="217">
        <v>14</v>
      </c>
      <c r="M44" s="140">
        <v>1</v>
      </c>
      <c r="N44" s="134"/>
      <c r="O44" s="134"/>
      <c r="P44" s="134"/>
      <c r="Q44" s="4"/>
      <c r="R44" s="15"/>
    </row>
    <row r="45" spans="2:18" x14ac:dyDescent="0.2">
      <c r="B45" s="14"/>
      <c r="C45" s="171" t="str">
        <f t="shared" si="0"/>
        <v/>
      </c>
      <c r="D45" s="185" t="s">
        <v>42</v>
      </c>
      <c r="E45" s="164" t="s">
        <v>65</v>
      </c>
      <c r="F45" s="159"/>
      <c r="G45" s="164"/>
      <c r="H45" s="135"/>
      <c r="I45" s="157" t="s">
        <v>73</v>
      </c>
      <c r="J45" s="140">
        <v>20</v>
      </c>
      <c r="K45" s="88"/>
      <c r="L45" s="217">
        <v>24</v>
      </c>
      <c r="M45" s="140">
        <v>2</v>
      </c>
      <c r="N45" s="134"/>
      <c r="O45" s="134"/>
      <c r="P45" s="134"/>
      <c r="Q45" s="4"/>
      <c r="R45" s="15"/>
    </row>
    <row r="46" spans="2:18" x14ac:dyDescent="0.2">
      <c r="B46" s="14"/>
      <c r="C46" s="171" t="str">
        <f t="shared" si="0"/>
        <v/>
      </c>
      <c r="D46" s="185" t="s">
        <v>43</v>
      </c>
      <c r="E46" s="164" t="s">
        <v>66</v>
      </c>
      <c r="F46" s="159"/>
      <c r="G46" s="164"/>
      <c r="H46" s="135"/>
      <c r="I46" s="157" t="s">
        <v>73</v>
      </c>
      <c r="J46" s="140">
        <v>20</v>
      </c>
      <c r="K46" s="88"/>
      <c r="L46" s="217">
        <v>34</v>
      </c>
      <c r="M46" s="140">
        <v>3</v>
      </c>
      <c r="N46" s="134"/>
      <c r="O46" s="134"/>
      <c r="P46" s="134"/>
      <c r="Q46" s="4"/>
      <c r="R46" s="15"/>
    </row>
    <row r="47" spans="2:18" x14ac:dyDescent="0.2">
      <c r="B47" s="14"/>
      <c r="C47" s="171" t="str">
        <f t="shared" si="0"/>
        <v/>
      </c>
      <c r="D47" s="185" t="s">
        <v>46</v>
      </c>
      <c r="E47" s="164" t="s">
        <v>67</v>
      </c>
      <c r="F47" s="159"/>
      <c r="G47" s="164"/>
      <c r="H47" s="135"/>
      <c r="I47" s="157" t="s">
        <v>73</v>
      </c>
      <c r="J47" s="140">
        <v>20</v>
      </c>
      <c r="K47" s="88"/>
      <c r="L47" s="217">
        <v>54</v>
      </c>
      <c r="M47" s="140">
        <v>4</v>
      </c>
      <c r="N47" s="134"/>
      <c r="O47" s="134"/>
      <c r="P47" s="134"/>
      <c r="Q47" s="4"/>
      <c r="R47" s="15"/>
    </row>
    <row r="48" spans="2:18" ht="13.5" thickBot="1" x14ac:dyDescent="0.25">
      <c r="B48" s="14"/>
      <c r="C48" s="171" t="str">
        <f t="shared" si="0"/>
        <v/>
      </c>
      <c r="D48" s="187" t="s">
        <v>44</v>
      </c>
      <c r="E48" s="167" t="s">
        <v>68</v>
      </c>
      <c r="F48" s="165"/>
      <c r="G48" s="167"/>
      <c r="H48" s="168"/>
      <c r="I48" s="158" t="s">
        <v>73</v>
      </c>
      <c r="J48" s="155">
        <v>20</v>
      </c>
      <c r="K48" s="88"/>
      <c r="L48" s="218">
        <v>99</v>
      </c>
      <c r="M48" s="155">
        <v>5</v>
      </c>
      <c r="N48" s="134"/>
      <c r="O48" s="134"/>
      <c r="P48" s="134"/>
      <c r="Q48" s="4"/>
      <c r="R48" s="15"/>
    </row>
    <row r="49" spans="2:18" ht="13.5" thickBot="1" x14ac:dyDescent="0.25">
      <c r="B49" s="14"/>
      <c r="C49" s="5"/>
      <c r="D49" s="6"/>
      <c r="E49" s="6"/>
      <c r="F49" s="6"/>
      <c r="G49" s="6"/>
      <c r="H49" s="6"/>
      <c r="I49" s="6"/>
      <c r="J49" s="6"/>
      <c r="K49" s="6"/>
      <c r="L49" s="154"/>
      <c r="M49" s="154"/>
      <c r="N49" s="154"/>
      <c r="O49" s="154"/>
      <c r="P49" s="154"/>
      <c r="Q49" s="7"/>
      <c r="R49" s="15"/>
    </row>
    <row r="50" spans="2:18" ht="13.5" thickBot="1" x14ac:dyDescent="0.25">
      <c r="B50" s="10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2"/>
    </row>
  </sheetData>
  <mergeCells count="8">
    <mergeCell ref="B2:R2"/>
    <mergeCell ref="F7:I7"/>
    <mergeCell ref="F8:I8"/>
    <mergeCell ref="F9:I9"/>
    <mergeCell ref="F12:I12"/>
    <mergeCell ref="F5:I5"/>
    <mergeCell ref="F6:I6"/>
    <mergeCell ref="F10:I10"/>
  </mergeCells>
  <conditionalFormatting sqref="C5:E12">
    <cfRule type="expression" dxfId="41" priority="25" stopIfTrue="1">
      <formula>ISODD(ROW())</formula>
    </cfRule>
    <cfRule type="expression" dxfId="40" priority="26" stopIfTrue="1">
      <formula>ISEVEN(ROW())</formula>
    </cfRule>
    <cfRule type="expression" dxfId="39" priority="27" stopIfTrue="1">
      <formula>ISODD(ROW())</formula>
    </cfRule>
    <cfRule type="expression" dxfId="38" priority="28" stopIfTrue="1">
      <formula>ISEVEN(ROW())</formula>
    </cfRule>
  </conditionalFormatting>
  <conditionalFormatting sqref="D29:F36">
    <cfRule type="expression" dxfId="37" priority="75" stopIfTrue="1">
      <formula>ISODD(ROW())</formula>
    </cfRule>
    <cfRule type="expression" dxfId="36" priority="74" stopIfTrue="1">
      <formula>ISEVEN(ROW())</formula>
    </cfRule>
    <cfRule type="expression" dxfId="35" priority="73" stopIfTrue="1">
      <formula>ISODD(ROW())</formula>
    </cfRule>
    <cfRule type="expression" dxfId="34" priority="76" stopIfTrue="1">
      <formula>ISEVEN(ROW())</formula>
    </cfRule>
  </conditionalFormatting>
  <conditionalFormatting sqref="D18:H25">
    <cfRule type="expression" dxfId="33" priority="81" stopIfTrue="1">
      <formula>ISODD(ROW())</formula>
    </cfRule>
    <cfRule type="expression" dxfId="32" priority="82" stopIfTrue="1">
      <formula>ISEVEN(ROW())</formula>
    </cfRule>
  </conditionalFormatting>
  <conditionalFormatting sqref="D40:H48">
    <cfRule type="expression" dxfId="31" priority="62" stopIfTrue="1">
      <formula>ISEVEN(ROW())</formula>
    </cfRule>
    <cfRule type="expression" dxfId="30" priority="61" stopIfTrue="1">
      <formula>ISODD(ROW())</formula>
    </cfRule>
  </conditionalFormatting>
  <conditionalFormatting sqref="D18:J25">
    <cfRule type="expression" dxfId="29" priority="83" stopIfTrue="1">
      <formula>ISODD(ROW())</formula>
    </cfRule>
    <cfRule type="expression" dxfId="28" priority="84" stopIfTrue="1">
      <formula>ISEVEN(ROW())</formula>
    </cfRule>
  </conditionalFormatting>
  <conditionalFormatting sqref="D40:J48">
    <cfRule type="expression" dxfId="27" priority="64" stopIfTrue="1">
      <formula>ISEVEN(ROW())</formula>
    </cfRule>
    <cfRule type="expression" dxfId="26" priority="63" stopIfTrue="1">
      <formula>ISODD(ROW())</formula>
    </cfRule>
  </conditionalFormatting>
  <conditionalFormatting sqref="G29:J36">
    <cfRule type="expression" dxfId="25" priority="19" stopIfTrue="1">
      <formula>ISODD(ROW())</formula>
    </cfRule>
    <cfRule type="expression" dxfId="24" priority="20" stopIfTrue="1">
      <formula>ISEVEN(ROW())</formula>
    </cfRule>
  </conditionalFormatting>
  <conditionalFormatting sqref="L18:L37">
    <cfRule type="expression" dxfId="23" priority="89" stopIfTrue="1">
      <formula>ISODD(ROW())</formula>
    </cfRule>
    <cfRule type="expression" dxfId="22" priority="90" stopIfTrue="1">
      <formula>ISEVEN(ROW())</formula>
    </cfRule>
  </conditionalFormatting>
  <conditionalFormatting sqref="L19">
    <cfRule type="expression" dxfId="21" priority="92" stopIfTrue="1">
      <formula>ISEVEN(ROW())</formula>
    </cfRule>
    <cfRule type="expression" dxfId="20" priority="91" stopIfTrue="1">
      <formula>ISODD(ROW())</formula>
    </cfRule>
  </conditionalFormatting>
  <conditionalFormatting sqref="L5:M5">
    <cfRule type="expression" dxfId="19" priority="29" stopIfTrue="1">
      <formula>ISODD(ROW())</formula>
    </cfRule>
    <cfRule type="expression" dxfId="18" priority="30" stopIfTrue="1">
      <formula>ISEVEN(ROW())</formula>
    </cfRule>
    <cfRule type="expression" dxfId="17" priority="31" stopIfTrue="1">
      <formula>ISODD(ROW())</formula>
    </cfRule>
    <cfRule type="expression" dxfId="16" priority="32" stopIfTrue="1">
      <formula>ISEVEN(ROW())</formula>
    </cfRule>
  </conditionalFormatting>
  <conditionalFormatting sqref="L8:M9">
    <cfRule type="expression" dxfId="15" priority="7" stopIfTrue="1">
      <formula>ISODD(ROW())</formula>
    </cfRule>
    <cfRule type="expression" dxfId="14" priority="8" stopIfTrue="1">
      <formula>ISEVEN(ROW())</formula>
    </cfRule>
  </conditionalFormatting>
  <conditionalFormatting sqref="L40:M40">
    <cfRule type="expression" dxfId="13" priority="51" stopIfTrue="1">
      <formula>ISODD(ROW())</formula>
    </cfRule>
    <cfRule type="expression" dxfId="12" priority="52" stopIfTrue="1">
      <formula>ISEVEN(ROW())</formula>
    </cfRule>
  </conditionalFormatting>
  <conditionalFormatting sqref="L43:M47">
    <cfRule type="expression" dxfId="11" priority="4" stopIfTrue="1">
      <formula>ISEVEN(ROW())</formula>
    </cfRule>
    <cfRule type="expression" dxfId="10" priority="3" stopIfTrue="1">
      <formula>ISODD(ROW())</formula>
    </cfRule>
  </conditionalFormatting>
  <conditionalFormatting sqref="M18:P37">
    <cfRule type="expression" dxfId="9" priority="22" stopIfTrue="1">
      <formula>ISEVEN(ROW())</formula>
    </cfRule>
    <cfRule type="expression" dxfId="8" priority="21" stopIfTrue="1">
      <formula>ISODD(ROW())</formula>
    </cfRule>
  </conditionalFormatting>
  <conditionalFormatting sqref="N5">
    <cfRule type="expression" dxfId="7" priority="24" stopIfTrue="1">
      <formula>ISEVEN(ROW())</formula>
    </cfRule>
    <cfRule type="expression" dxfId="6" priority="23" stopIfTrue="1">
      <formula>ISODD(ROW())</formula>
    </cfRule>
  </conditionalFormatting>
  <conditionalFormatting sqref="N40">
    <cfRule type="expression" dxfId="5" priority="53" stopIfTrue="1">
      <formula>ISODD(ROW())</formula>
    </cfRule>
    <cfRule type="expression" dxfId="4" priority="54" stopIfTrue="1">
      <formula>ISEVEN(ROW())</formula>
    </cfRule>
  </conditionalFormatting>
  <conditionalFormatting sqref="N8:O9">
    <cfRule type="expression" dxfId="3" priority="6" stopIfTrue="1">
      <formula>ISEVEN(ROW())</formula>
    </cfRule>
    <cfRule type="expression" dxfId="2" priority="5" stopIfTrue="1">
      <formula>ISODD(ROW())</formula>
    </cfRule>
  </conditionalFormatting>
  <conditionalFormatting sqref="L48:M48">
    <cfRule type="expression" dxfId="0" priority="1" stopIfTrue="1">
      <formula>ISODD(ROW())</formula>
    </cfRule>
    <cfRule type="expression" dxfId="1" priority="2" stopIfTrue="1">
      <formula>ISEVEN(ROW())</formula>
    </cfRule>
  </conditionalFormatting>
  <dataValidations count="6">
    <dataValidation type="list" showInputMessage="1" showErrorMessage="1" sqref="I18:I25 I29:I36 I40:I48 N40 N8:O9" xr:uid="{00000000-0002-0000-0600-000000000000}">
      <formula1>"JA,NEIN"</formula1>
    </dataValidation>
    <dataValidation type="list" showInputMessage="1" showErrorMessage="1" sqref="N18:N37" xr:uid="{00000000-0002-0000-0600-000001000000}">
      <formula1>lstAW_K</formula1>
    </dataValidation>
    <dataValidation type="list" showInputMessage="1" showErrorMessage="1" sqref="M18:M37" xr:uid="{00000000-0002-0000-0600-000002000000}">
      <formula1>lstAW_M</formula1>
    </dataValidation>
    <dataValidation type="list" showInputMessage="1" showErrorMessage="1" sqref="N5" xr:uid="{5389B46D-33A0-4114-9A71-5A29EF442643}">
      <formula1>"Kanton,Bezirk,keine"</formula1>
    </dataValidation>
    <dataValidation type="list" showInputMessage="1" showErrorMessage="1" sqref="P18:P37" xr:uid="{A90B2978-3FE0-4638-8F72-B049ED6BB024}">
      <formula1>lstTeam_K</formula1>
    </dataValidation>
    <dataValidation type="list" showInputMessage="1" showErrorMessage="1" sqref="O18:O37" xr:uid="{C99E7AB6-819B-466F-8E52-29D8B13F8D36}">
      <formula1>lstTeam_M</formula1>
    </dataValidation>
  </dataValidations>
  <pageMargins left="0.39370078740157483" right="0.39370078740157483" top="0.39370078740157483" bottom="0.39370078740157483" header="0.31496062992125984" footer="0.31496062992125984"/>
  <pageSetup paperSize="9" scale="88" fitToHeight="0" orientation="portrait" horizontalDpi="4294967292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7"/>
  <dimension ref="A1:I151"/>
  <sheetViews>
    <sheetView workbookViewId="0"/>
  </sheetViews>
  <sheetFormatPr baseColWidth="10" defaultColWidth="11.42578125" defaultRowHeight="12.75" x14ac:dyDescent="0.2"/>
  <sheetData>
    <row r="1" spans="1:9" x14ac:dyDescent="0.2">
      <c r="A1" s="202" t="s">
        <v>1</v>
      </c>
      <c r="B1" s="202" t="s">
        <v>0</v>
      </c>
      <c r="C1" s="203" t="s">
        <v>5</v>
      </c>
      <c r="D1" s="202" t="s">
        <v>92</v>
      </c>
      <c r="E1" s="202" t="s">
        <v>93</v>
      </c>
      <c r="F1" s="202" t="s">
        <v>12</v>
      </c>
      <c r="G1" s="202" t="s">
        <v>94</v>
      </c>
      <c r="H1" s="202" t="s">
        <v>28</v>
      </c>
      <c r="I1" s="202" t="s">
        <v>91</v>
      </c>
    </row>
    <row r="2" spans="1:9" x14ac:dyDescent="0.2">
      <c r="A2" t="str">
        <f>IF('Geräteturnen Turnerinnen'!$B25="","",'Geräteturnen Turnerinnen'!B25)</f>
        <v/>
      </c>
      <c r="B2" t="str">
        <f>IF('Geräteturnen Turnerinnen'!$B25="","",'Geräteturnen Turnerinnen'!C25)</f>
        <v/>
      </c>
      <c r="C2" t="str">
        <f>IF('Geräteturnen Turnerinnen'!$B25="","",'Geräteturnen Turnerinnen'!D25)</f>
        <v/>
      </c>
      <c r="D2" t="str">
        <f>IF('Geräteturnen Turnerinnen'!$B25="","","Ti")</f>
        <v/>
      </c>
      <c r="F2" t="str">
        <f>IF('Geräteturnen Turnerinnen'!$B25="","",SUBSTITUTE('Geräteturnen Turnerinnen'!E25,"K Damen","KA"))</f>
        <v/>
      </c>
      <c r="G2" t="str">
        <f>IF('Geräteturnen Turnerinnen'!$B25="","",IF(valGrpIncl="JA",IF('Geräteturnen Turnerinnen'!F25="","",'Geräteturnen Turnerinnen'!F25),""))</f>
        <v/>
      </c>
      <c r="H2" t="str">
        <f>IF('Geräteturnen Turnerinnen'!$B25="","",'Geräteturnen Turnerinnen'!$C$9)</f>
        <v/>
      </c>
      <c r="I2" t="str">
        <f>IF('Geräteturnen Turnerinnen'!$B25="","",IF('Geräteturnen Turnerinnen'!$C$10="","",'Geräteturnen Turnerinnen'!$C$10))</f>
        <v/>
      </c>
    </row>
    <row r="3" spans="1:9" x14ac:dyDescent="0.2">
      <c r="A3" t="str">
        <f>IF('Geräteturnen Turnerinnen'!$B26="","",'Geräteturnen Turnerinnen'!B26)</f>
        <v/>
      </c>
      <c r="B3" t="str">
        <f>IF('Geräteturnen Turnerinnen'!$B26="","",'Geräteturnen Turnerinnen'!C26)</f>
        <v/>
      </c>
      <c r="C3" t="str">
        <f>IF('Geräteturnen Turnerinnen'!$B26="","",'Geräteturnen Turnerinnen'!D26)</f>
        <v/>
      </c>
      <c r="D3" t="str">
        <f>IF('Geräteturnen Turnerinnen'!$B26="","","Ti")</f>
        <v/>
      </c>
      <c r="F3" t="str">
        <f>IF('Geräteturnen Turnerinnen'!$B26="","",SUBSTITUTE('Geräteturnen Turnerinnen'!E26,"K Damen","KA"))</f>
        <v/>
      </c>
      <c r="G3" t="str">
        <f>IF('Geräteturnen Turnerinnen'!$B26="","",IF(valGrpIncl="JA",IF('Geräteturnen Turnerinnen'!F26="","",'Geräteturnen Turnerinnen'!F26),""))</f>
        <v/>
      </c>
      <c r="H3" t="str">
        <f>IF('Geräteturnen Turnerinnen'!$B26="","",'Geräteturnen Turnerinnen'!$C$9)</f>
        <v/>
      </c>
      <c r="I3" t="str">
        <f>IF('Geräteturnen Turnerinnen'!$B26="","",IF('Geräteturnen Turnerinnen'!$C$10="","",'Geräteturnen Turnerinnen'!$C$10))</f>
        <v/>
      </c>
    </row>
    <row r="4" spans="1:9" x14ac:dyDescent="0.2">
      <c r="A4" t="str">
        <f>IF('Geräteturnen Turnerinnen'!$B27="","",'Geräteturnen Turnerinnen'!B27)</f>
        <v/>
      </c>
      <c r="B4" t="str">
        <f>IF('Geräteturnen Turnerinnen'!$B27="","",'Geräteturnen Turnerinnen'!C27)</f>
        <v/>
      </c>
      <c r="C4" t="str">
        <f>IF('Geräteturnen Turnerinnen'!$B27="","",'Geräteturnen Turnerinnen'!D27)</f>
        <v/>
      </c>
      <c r="D4" t="str">
        <f>IF('Geräteturnen Turnerinnen'!$B27="","","Ti")</f>
        <v/>
      </c>
      <c r="F4" t="str">
        <f>IF('Geräteturnen Turnerinnen'!$B27="","",SUBSTITUTE('Geräteturnen Turnerinnen'!E27,"K Damen","KA"))</f>
        <v/>
      </c>
      <c r="G4" t="str">
        <f>IF('Geräteturnen Turnerinnen'!$B27="","",IF(valGrpIncl="JA",IF('Geräteturnen Turnerinnen'!F27="","",'Geräteturnen Turnerinnen'!F27),""))</f>
        <v/>
      </c>
      <c r="H4" t="str">
        <f>IF('Geräteturnen Turnerinnen'!$B27="","",'Geräteturnen Turnerinnen'!$C$9)</f>
        <v/>
      </c>
      <c r="I4" t="str">
        <f>IF('Geräteturnen Turnerinnen'!$B27="","",IF('Geräteturnen Turnerinnen'!$C$10="","",'Geräteturnen Turnerinnen'!$C$10))</f>
        <v/>
      </c>
    </row>
    <row r="5" spans="1:9" x14ac:dyDescent="0.2">
      <c r="A5" t="str">
        <f>IF('Geräteturnen Turnerinnen'!$B28="","",'Geräteturnen Turnerinnen'!B28)</f>
        <v/>
      </c>
      <c r="B5" t="str">
        <f>IF('Geräteturnen Turnerinnen'!$B28="","",'Geräteturnen Turnerinnen'!C28)</f>
        <v/>
      </c>
      <c r="C5" t="str">
        <f>IF('Geräteturnen Turnerinnen'!$B28="","",'Geräteturnen Turnerinnen'!D28)</f>
        <v/>
      </c>
      <c r="D5" t="str">
        <f>IF('Geräteturnen Turnerinnen'!$B28="","","Ti")</f>
        <v/>
      </c>
      <c r="F5" t="str">
        <f>IF('Geräteturnen Turnerinnen'!$B28="","",SUBSTITUTE('Geräteturnen Turnerinnen'!E28,"K Damen","KA"))</f>
        <v/>
      </c>
      <c r="G5" t="str">
        <f>IF('Geräteturnen Turnerinnen'!$B28="","",IF(valGrpIncl="JA",IF('Geräteturnen Turnerinnen'!F28="","",'Geräteturnen Turnerinnen'!F28),""))</f>
        <v/>
      </c>
      <c r="H5" t="str">
        <f>IF('Geräteturnen Turnerinnen'!$B28="","",'Geräteturnen Turnerinnen'!$C$9)</f>
        <v/>
      </c>
      <c r="I5" t="str">
        <f>IF('Geräteturnen Turnerinnen'!$B28="","",IF('Geräteturnen Turnerinnen'!$C$10="","",'Geräteturnen Turnerinnen'!$C$10))</f>
        <v/>
      </c>
    </row>
    <row r="6" spans="1:9" x14ac:dyDescent="0.2">
      <c r="A6" t="str">
        <f>IF('Geräteturnen Turnerinnen'!$B29="","",'Geräteturnen Turnerinnen'!B29)</f>
        <v/>
      </c>
      <c r="B6" t="str">
        <f>IF('Geräteturnen Turnerinnen'!$B29="","",'Geräteturnen Turnerinnen'!C29)</f>
        <v/>
      </c>
      <c r="C6" t="str">
        <f>IF('Geräteturnen Turnerinnen'!$B29="","",'Geräteturnen Turnerinnen'!D29)</f>
        <v/>
      </c>
      <c r="D6" t="str">
        <f>IF('Geräteturnen Turnerinnen'!$B29="","","Ti")</f>
        <v/>
      </c>
      <c r="F6" t="str">
        <f>IF('Geräteturnen Turnerinnen'!$B29="","",SUBSTITUTE('Geräteturnen Turnerinnen'!E29,"K Damen","KA"))</f>
        <v/>
      </c>
      <c r="G6" t="str">
        <f>IF('Geräteturnen Turnerinnen'!$B29="","",IF(valGrpIncl="JA",IF('Geräteturnen Turnerinnen'!F29="","",'Geräteturnen Turnerinnen'!F29),""))</f>
        <v/>
      </c>
      <c r="H6" t="str">
        <f>IF('Geräteturnen Turnerinnen'!$B29="","",'Geräteturnen Turnerinnen'!$C$9)</f>
        <v/>
      </c>
      <c r="I6" t="str">
        <f>IF('Geräteturnen Turnerinnen'!$B29="","",IF('Geräteturnen Turnerinnen'!$C$10="","",'Geräteturnen Turnerinnen'!$C$10))</f>
        <v/>
      </c>
    </row>
    <row r="7" spans="1:9" x14ac:dyDescent="0.2">
      <c r="A7" t="str">
        <f>IF('Geräteturnen Turnerinnen'!$B30="","",'Geräteturnen Turnerinnen'!B30)</f>
        <v/>
      </c>
      <c r="B7" t="str">
        <f>IF('Geräteturnen Turnerinnen'!$B30="","",'Geräteturnen Turnerinnen'!C30)</f>
        <v/>
      </c>
      <c r="C7" t="str">
        <f>IF('Geräteturnen Turnerinnen'!$B30="","",'Geräteturnen Turnerinnen'!D30)</f>
        <v/>
      </c>
      <c r="D7" t="str">
        <f>IF('Geräteturnen Turnerinnen'!$B30="","","Ti")</f>
        <v/>
      </c>
      <c r="F7" t="str">
        <f>IF('Geräteturnen Turnerinnen'!$B30="","",SUBSTITUTE('Geräteturnen Turnerinnen'!E30,"K Damen","KA"))</f>
        <v/>
      </c>
      <c r="G7" t="str">
        <f>IF('Geräteturnen Turnerinnen'!$B30="","",IF(valGrpIncl="JA",IF('Geräteturnen Turnerinnen'!F30="","",'Geräteturnen Turnerinnen'!F30),""))</f>
        <v/>
      </c>
      <c r="H7" t="str">
        <f>IF('Geräteturnen Turnerinnen'!$B30="","",'Geräteturnen Turnerinnen'!$C$9)</f>
        <v/>
      </c>
      <c r="I7" t="str">
        <f>IF('Geräteturnen Turnerinnen'!$B30="","",IF('Geräteturnen Turnerinnen'!$C$10="","",'Geräteturnen Turnerinnen'!$C$10))</f>
        <v/>
      </c>
    </row>
    <row r="8" spans="1:9" x14ac:dyDescent="0.2">
      <c r="A8" t="str">
        <f>IF('Geräteturnen Turnerinnen'!$B31="","",'Geräteturnen Turnerinnen'!B31)</f>
        <v/>
      </c>
      <c r="B8" t="str">
        <f>IF('Geräteturnen Turnerinnen'!$B31="","",'Geräteturnen Turnerinnen'!C31)</f>
        <v/>
      </c>
      <c r="C8" t="str">
        <f>IF('Geräteturnen Turnerinnen'!$B31="","",'Geräteturnen Turnerinnen'!D31)</f>
        <v/>
      </c>
      <c r="D8" t="str">
        <f>IF('Geräteturnen Turnerinnen'!$B31="","","Ti")</f>
        <v/>
      </c>
      <c r="F8" t="str">
        <f>IF('Geräteturnen Turnerinnen'!$B31="","",SUBSTITUTE('Geräteturnen Turnerinnen'!E31,"K Damen","KA"))</f>
        <v/>
      </c>
      <c r="G8" t="str">
        <f>IF('Geräteturnen Turnerinnen'!$B31="","",IF(valGrpIncl="JA",IF('Geräteturnen Turnerinnen'!F31="","",'Geräteturnen Turnerinnen'!F31),""))</f>
        <v/>
      </c>
      <c r="H8" t="str">
        <f>IF('Geräteturnen Turnerinnen'!$B31="","",'Geräteturnen Turnerinnen'!$C$9)</f>
        <v/>
      </c>
      <c r="I8" t="str">
        <f>IF('Geräteturnen Turnerinnen'!$B31="","",IF('Geräteturnen Turnerinnen'!$C$10="","",'Geräteturnen Turnerinnen'!$C$10))</f>
        <v/>
      </c>
    </row>
    <row r="9" spans="1:9" x14ac:dyDescent="0.2">
      <c r="A9" t="str">
        <f>IF('Geräteturnen Turnerinnen'!$B32="","",'Geräteturnen Turnerinnen'!B32)</f>
        <v/>
      </c>
      <c r="B9" t="str">
        <f>IF('Geräteturnen Turnerinnen'!$B32="","",'Geräteturnen Turnerinnen'!C32)</f>
        <v/>
      </c>
      <c r="C9" t="str">
        <f>IF('Geräteturnen Turnerinnen'!$B32="","",'Geräteturnen Turnerinnen'!D32)</f>
        <v/>
      </c>
      <c r="D9" t="str">
        <f>IF('Geräteturnen Turnerinnen'!$B32="","","Ti")</f>
        <v/>
      </c>
      <c r="F9" t="str">
        <f>IF('Geräteturnen Turnerinnen'!$B32="","",SUBSTITUTE('Geräteturnen Turnerinnen'!E32,"K Damen","KA"))</f>
        <v/>
      </c>
      <c r="G9" t="str">
        <f>IF('Geräteturnen Turnerinnen'!$B32="","",IF(valGrpIncl="JA",IF('Geräteturnen Turnerinnen'!F32="","",'Geräteturnen Turnerinnen'!F32),""))</f>
        <v/>
      </c>
      <c r="H9" t="str">
        <f>IF('Geräteturnen Turnerinnen'!$B32="","",'Geräteturnen Turnerinnen'!$C$9)</f>
        <v/>
      </c>
      <c r="I9" t="str">
        <f>IF('Geräteturnen Turnerinnen'!$B32="","",IF('Geräteturnen Turnerinnen'!$C$10="","",'Geräteturnen Turnerinnen'!$C$10))</f>
        <v/>
      </c>
    </row>
    <row r="10" spans="1:9" x14ac:dyDescent="0.2">
      <c r="A10" t="str">
        <f>IF('Geräteturnen Turnerinnen'!$B33="","",'Geräteturnen Turnerinnen'!B33)</f>
        <v/>
      </c>
      <c r="B10" t="str">
        <f>IF('Geräteturnen Turnerinnen'!$B33="","",'Geräteturnen Turnerinnen'!C33)</f>
        <v/>
      </c>
      <c r="C10" t="str">
        <f>IF('Geräteturnen Turnerinnen'!$B33="","",'Geräteturnen Turnerinnen'!D33)</f>
        <v/>
      </c>
      <c r="D10" t="str">
        <f>IF('Geräteturnen Turnerinnen'!$B33="","","Ti")</f>
        <v/>
      </c>
      <c r="F10" t="str">
        <f>IF('Geräteturnen Turnerinnen'!$B33="","",SUBSTITUTE('Geräteturnen Turnerinnen'!E33,"K Damen","KA"))</f>
        <v/>
      </c>
      <c r="G10" t="str">
        <f>IF('Geräteturnen Turnerinnen'!$B33="","",IF(valGrpIncl="JA",IF('Geräteturnen Turnerinnen'!F33="","",'Geräteturnen Turnerinnen'!F33),""))</f>
        <v/>
      </c>
      <c r="H10" t="str">
        <f>IF('Geräteturnen Turnerinnen'!$B33="","",'Geräteturnen Turnerinnen'!$C$9)</f>
        <v/>
      </c>
      <c r="I10" t="str">
        <f>IF('Geräteturnen Turnerinnen'!$B33="","",IF('Geräteturnen Turnerinnen'!$C$10="","",'Geräteturnen Turnerinnen'!$C$10))</f>
        <v/>
      </c>
    </row>
    <row r="11" spans="1:9" x14ac:dyDescent="0.2">
      <c r="A11" t="str">
        <f>IF('Geräteturnen Turnerinnen'!$B34="","",'Geräteturnen Turnerinnen'!B34)</f>
        <v/>
      </c>
      <c r="B11" t="str">
        <f>IF('Geräteturnen Turnerinnen'!$B34="","",'Geräteturnen Turnerinnen'!C34)</f>
        <v/>
      </c>
      <c r="C11" t="str">
        <f>IF('Geräteturnen Turnerinnen'!$B34="","",'Geräteturnen Turnerinnen'!D34)</f>
        <v/>
      </c>
      <c r="D11" t="str">
        <f>IF('Geräteturnen Turnerinnen'!$B34="","","Ti")</f>
        <v/>
      </c>
      <c r="F11" t="str">
        <f>IF('Geräteturnen Turnerinnen'!$B34="","",SUBSTITUTE('Geräteturnen Turnerinnen'!E34,"K Damen","KA"))</f>
        <v/>
      </c>
      <c r="G11" t="str">
        <f>IF('Geräteturnen Turnerinnen'!$B34="","",IF(valGrpIncl="JA",IF('Geräteturnen Turnerinnen'!F34="","",'Geräteturnen Turnerinnen'!F34),""))</f>
        <v/>
      </c>
      <c r="H11" t="str">
        <f>IF('Geräteturnen Turnerinnen'!$B34="","",'Geräteturnen Turnerinnen'!$C$9)</f>
        <v/>
      </c>
      <c r="I11" t="str">
        <f>IF('Geräteturnen Turnerinnen'!$B34="","",IF('Geräteturnen Turnerinnen'!$C$10="","",'Geräteturnen Turnerinnen'!$C$10))</f>
        <v/>
      </c>
    </row>
    <row r="12" spans="1:9" x14ac:dyDescent="0.2">
      <c r="A12" t="str">
        <f>IF('Geräteturnen Turnerinnen'!$B35="","",'Geräteturnen Turnerinnen'!B35)</f>
        <v/>
      </c>
      <c r="B12" t="str">
        <f>IF('Geräteturnen Turnerinnen'!$B35="","",'Geräteturnen Turnerinnen'!C35)</f>
        <v/>
      </c>
      <c r="C12" t="str">
        <f>IF('Geräteturnen Turnerinnen'!$B35="","",'Geräteturnen Turnerinnen'!D35)</f>
        <v/>
      </c>
      <c r="D12" t="str">
        <f>IF('Geräteturnen Turnerinnen'!$B35="","","Ti")</f>
        <v/>
      </c>
      <c r="F12" t="str">
        <f>IF('Geräteturnen Turnerinnen'!$B35="","",SUBSTITUTE('Geräteturnen Turnerinnen'!E35,"K Damen","KA"))</f>
        <v/>
      </c>
      <c r="G12" t="str">
        <f>IF('Geräteturnen Turnerinnen'!$B35="","",IF(valGrpIncl="JA",IF('Geräteturnen Turnerinnen'!F35="","",'Geräteturnen Turnerinnen'!F35),""))</f>
        <v/>
      </c>
      <c r="H12" t="str">
        <f>IF('Geräteturnen Turnerinnen'!$B35="","",'Geräteturnen Turnerinnen'!$C$9)</f>
        <v/>
      </c>
      <c r="I12" t="str">
        <f>IF('Geräteturnen Turnerinnen'!$B35="","",IF('Geräteturnen Turnerinnen'!$C$10="","",'Geräteturnen Turnerinnen'!$C$10))</f>
        <v/>
      </c>
    </row>
    <row r="13" spans="1:9" x14ac:dyDescent="0.2">
      <c r="A13" t="str">
        <f>IF('Geräteturnen Turnerinnen'!$B36="","",'Geräteturnen Turnerinnen'!B36)</f>
        <v/>
      </c>
      <c r="B13" t="str">
        <f>IF('Geräteturnen Turnerinnen'!$B36="","",'Geräteturnen Turnerinnen'!C36)</f>
        <v/>
      </c>
      <c r="C13" t="str">
        <f>IF('Geräteturnen Turnerinnen'!$B36="","",'Geräteturnen Turnerinnen'!D36)</f>
        <v/>
      </c>
      <c r="D13" t="str">
        <f>IF('Geräteturnen Turnerinnen'!$B36="","","Ti")</f>
        <v/>
      </c>
      <c r="F13" t="str">
        <f>IF('Geräteturnen Turnerinnen'!$B36="","",SUBSTITUTE('Geräteturnen Turnerinnen'!E36,"K Damen","KA"))</f>
        <v/>
      </c>
      <c r="G13" t="str">
        <f>IF('Geräteturnen Turnerinnen'!$B36="","",IF(valGrpIncl="JA",IF('Geräteturnen Turnerinnen'!F36="","",'Geräteturnen Turnerinnen'!F36),""))</f>
        <v/>
      </c>
      <c r="H13" t="str">
        <f>IF('Geräteturnen Turnerinnen'!$B36="","",'Geräteturnen Turnerinnen'!$C$9)</f>
        <v/>
      </c>
      <c r="I13" t="str">
        <f>IF('Geräteturnen Turnerinnen'!$B36="","",IF('Geräteturnen Turnerinnen'!$C$10="","",'Geräteturnen Turnerinnen'!$C$10))</f>
        <v/>
      </c>
    </row>
    <row r="14" spans="1:9" x14ac:dyDescent="0.2">
      <c r="A14" t="str">
        <f>IF('Geräteturnen Turnerinnen'!$B37="","",'Geräteturnen Turnerinnen'!B37)</f>
        <v/>
      </c>
      <c r="B14" t="str">
        <f>IF('Geräteturnen Turnerinnen'!$B37="","",'Geräteturnen Turnerinnen'!C37)</f>
        <v/>
      </c>
      <c r="C14" t="str">
        <f>IF('Geräteturnen Turnerinnen'!$B37="","",'Geräteturnen Turnerinnen'!D37)</f>
        <v/>
      </c>
      <c r="D14" t="str">
        <f>IF('Geräteturnen Turnerinnen'!$B37="","","Ti")</f>
        <v/>
      </c>
      <c r="F14" t="str">
        <f>IF('Geräteturnen Turnerinnen'!$B37="","",SUBSTITUTE('Geräteturnen Turnerinnen'!E37,"K Damen","KA"))</f>
        <v/>
      </c>
      <c r="G14" t="str">
        <f>IF('Geräteturnen Turnerinnen'!$B37="","",IF(valGrpIncl="JA",IF('Geräteturnen Turnerinnen'!F37="","",'Geräteturnen Turnerinnen'!F37),""))</f>
        <v/>
      </c>
      <c r="H14" t="str">
        <f>IF('Geräteturnen Turnerinnen'!$B37="","",'Geräteturnen Turnerinnen'!$C$9)</f>
        <v/>
      </c>
      <c r="I14" t="str">
        <f>IF('Geräteturnen Turnerinnen'!$B37="","",IF('Geräteturnen Turnerinnen'!$C$10="","",'Geräteturnen Turnerinnen'!$C$10))</f>
        <v/>
      </c>
    </row>
    <row r="15" spans="1:9" x14ac:dyDescent="0.2">
      <c r="A15" t="str">
        <f>IF('Geräteturnen Turnerinnen'!$B38="","",'Geräteturnen Turnerinnen'!B38)</f>
        <v/>
      </c>
      <c r="B15" t="str">
        <f>IF('Geräteturnen Turnerinnen'!$B38="","",'Geräteturnen Turnerinnen'!C38)</f>
        <v/>
      </c>
      <c r="C15" t="str">
        <f>IF('Geräteturnen Turnerinnen'!$B38="","",'Geräteturnen Turnerinnen'!D38)</f>
        <v/>
      </c>
      <c r="D15" t="str">
        <f>IF('Geräteturnen Turnerinnen'!$B38="","","Ti")</f>
        <v/>
      </c>
      <c r="F15" t="str">
        <f>IF('Geräteturnen Turnerinnen'!$B38="","",SUBSTITUTE('Geräteturnen Turnerinnen'!E38,"K Damen","KA"))</f>
        <v/>
      </c>
      <c r="G15" t="str">
        <f>IF('Geräteturnen Turnerinnen'!$B38="","",IF(valGrpIncl="JA",IF('Geräteturnen Turnerinnen'!F38="","",'Geräteturnen Turnerinnen'!F38),""))</f>
        <v/>
      </c>
      <c r="H15" t="str">
        <f>IF('Geräteturnen Turnerinnen'!$B38="","",'Geräteturnen Turnerinnen'!$C$9)</f>
        <v/>
      </c>
      <c r="I15" t="str">
        <f>IF('Geräteturnen Turnerinnen'!$B38="","",IF('Geräteturnen Turnerinnen'!$C$10="","",'Geräteturnen Turnerinnen'!$C$10))</f>
        <v/>
      </c>
    </row>
    <row r="16" spans="1:9" x14ac:dyDescent="0.2">
      <c r="A16" t="str">
        <f>IF('Geräteturnen Turnerinnen'!$B39="","",'Geräteturnen Turnerinnen'!B39)</f>
        <v/>
      </c>
      <c r="B16" t="str">
        <f>IF('Geräteturnen Turnerinnen'!$B39="","",'Geräteturnen Turnerinnen'!C39)</f>
        <v/>
      </c>
      <c r="C16" t="str">
        <f>IF('Geräteturnen Turnerinnen'!$B39="","",'Geräteturnen Turnerinnen'!D39)</f>
        <v/>
      </c>
      <c r="D16" t="str">
        <f>IF('Geräteturnen Turnerinnen'!$B39="","","Ti")</f>
        <v/>
      </c>
      <c r="F16" t="str">
        <f>IF('Geräteturnen Turnerinnen'!$B39="","",SUBSTITUTE('Geräteturnen Turnerinnen'!E39,"K Damen","KA"))</f>
        <v/>
      </c>
      <c r="G16" t="str">
        <f>IF('Geräteturnen Turnerinnen'!$B39="","",IF(valGrpIncl="JA",IF('Geräteturnen Turnerinnen'!F39="","",'Geräteturnen Turnerinnen'!F39),""))</f>
        <v/>
      </c>
      <c r="H16" t="str">
        <f>IF('Geräteturnen Turnerinnen'!$B39="","",'Geräteturnen Turnerinnen'!$C$9)</f>
        <v/>
      </c>
      <c r="I16" t="str">
        <f>IF('Geräteturnen Turnerinnen'!$B39="","",IF('Geräteturnen Turnerinnen'!$C$10="","",'Geräteturnen Turnerinnen'!$C$10))</f>
        <v/>
      </c>
    </row>
    <row r="17" spans="1:9" x14ac:dyDescent="0.2">
      <c r="A17" t="str">
        <f>IF('Geräteturnen Turnerinnen'!$B40="","",'Geräteturnen Turnerinnen'!B40)</f>
        <v/>
      </c>
      <c r="B17" t="str">
        <f>IF('Geräteturnen Turnerinnen'!$B40="","",'Geräteturnen Turnerinnen'!C40)</f>
        <v/>
      </c>
      <c r="C17" t="str">
        <f>IF('Geräteturnen Turnerinnen'!$B40="","",'Geräteturnen Turnerinnen'!D40)</f>
        <v/>
      </c>
      <c r="D17" t="str">
        <f>IF('Geräteturnen Turnerinnen'!$B40="","","Ti")</f>
        <v/>
      </c>
      <c r="F17" t="str">
        <f>IF('Geräteturnen Turnerinnen'!$B40="","",SUBSTITUTE('Geräteturnen Turnerinnen'!E40,"K Damen","KA"))</f>
        <v/>
      </c>
      <c r="G17" t="str">
        <f>IF('Geräteturnen Turnerinnen'!$B40="","",IF(valGrpIncl="JA",IF('Geräteturnen Turnerinnen'!F40="","",'Geräteturnen Turnerinnen'!F40),""))</f>
        <v/>
      </c>
      <c r="H17" t="str">
        <f>IF('Geräteturnen Turnerinnen'!$B40="","",'Geräteturnen Turnerinnen'!$C$9)</f>
        <v/>
      </c>
      <c r="I17" t="str">
        <f>IF('Geräteturnen Turnerinnen'!$B40="","",IF('Geräteturnen Turnerinnen'!$C$10="","",'Geräteturnen Turnerinnen'!$C$10))</f>
        <v/>
      </c>
    </row>
    <row r="18" spans="1:9" x14ac:dyDescent="0.2">
      <c r="A18" t="str">
        <f>IF('Geräteturnen Turnerinnen'!$B41="","",'Geräteturnen Turnerinnen'!B41)</f>
        <v/>
      </c>
      <c r="B18" t="str">
        <f>IF('Geräteturnen Turnerinnen'!$B41="","",'Geräteturnen Turnerinnen'!C41)</f>
        <v/>
      </c>
      <c r="C18" t="str">
        <f>IF('Geräteturnen Turnerinnen'!$B41="","",'Geräteturnen Turnerinnen'!D41)</f>
        <v/>
      </c>
      <c r="D18" t="str">
        <f>IF('Geräteturnen Turnerinnen'!$B41="","","Ti")</f>
        <v/>
      </c>
      <c r="F18" t="str">
        <f>IF('Geräteturnen Turnerinnen'!$B41="","",SUBSTITUTE('Geräteturnen Turnerinnen'!E41,"K Damen","KA"))</f>
        <v/>
      </c>
      <c r="G18" t="str">
        <f>IF('Geräteturnen Turnerinnen'!$B41="","",IF(valGrpIncl="JA",IF('Geräteturnen Turnerinnen'!F41="","",'Geräteturnen Turnerinnen'!F41),""))</f>
        <v/>
      </c>
      <c r="H18" t="str">
        <f>IF('Geräteturnen Turnerinnen'!$B41="","",'Geräteturnen Turnerinnen'!$C$9)</f>
        <v/>
      </c>
      <c r="I18" t="str">
        <f>IF('Geräteturnen Turnerinnen'!$B41="","",IF('Geräteturnen Turnerinnen'!$C$10="","",'Geräteturnen Turnerinnen'!$C$10))</f>
        <v/>
      </c>
    </row>
    <row r="19" spans="1:9" x14ac:dyDescent="0.2">
      <c r="A19" t="str">
        <f>IF('Geräteturnen Turnerinnen'!$B42="","",'Geräteturnen Turnerinnen'!B42)</f>
        <v/>
      </c>
      <c r="B19" t="str">
        <f>IF('Geräteturnen Turnerinnen'!$B42="","",'Geräteturnen Turnerinnen'!C42)</f>
        <v/>
      </c>
      <c r="C19" t="str">
        <f>IF('Geräteturnen Turnerinnen'!$B42="","",'Geräteturnen Turnerinnen'!D42)</f>
        <v/>
      </c>
      <c r="D19" t="str">
        <f>IF('Geräteturnen Turnerinnen'!$B42="","","Ti")</f>
        <v/>
      </c>
      <c r="F19" t="str">
        <f>IF('Geräteturnen Turnerinnen'!$B42="","",SUBSTITUTE('Geräteturnen Turnerinnen'!E42,"K Damen","KA"))</f>
        <v/>
      </c>
      <c r="G19" t="str">
        <f>IF('Geräteturnen Turnerinnen'!$B42="","",IF(valGrpIncl="JA",IF('Geräteturnen Turnerinnen'!F42="","",'Geräteturnen Turnerinnen'!F42),""))</f>
        <v/>
      </c>
      <c r="H19" t="str">
        <f>IF('Geräteturnen Turnerinnen'!$B42="","",'Geräteturnen Turnerinnen'!$C$9)</f>
        <v/>
      </c>
      <c r="I19" t="str">
        <f>IF('Geräteturnen Turnerinnen'!$B42="","",IF('Geräteturnen Turnerinnen'!$C$10="","",'Geräteturnen Turnerinnen'!$C$10))</f>
        <v/>
      </c>
    </row>
    <row r="20" spans="1:9" x14ac:dyDescent="0.2">
      <c r="A20" t="str">
        <f>IF('Geräteturnen Turnerinnen'!$B43="","",'Geräteturnen Turnerinnen'!B43)</f>
        <v/>
      </c>
      <c r="B20" t="str">
        <f>IF('Geräteturnen Turnerinnen'!$B43="","",'Geräteturnen Turnerinnen'!C43)</f>
        <v/>
      </c>
      <c r="C20" t="str">
        <f>IF('Geräteturnen Turnerinnen'!$B43="","",'Geräteturnen Turnerinnen'!D43)</f>
        <v/>
      </c>
      <c r="D20" t="str">
        <f>IF('Geräteturnen Turnerinnen'!$B43="","","Ti")</f>
        <v/>
      </c>
      <c r="F20" t="str">
        <f>IF('Geräteturnen Turnerinnen'!$B43="","",SUBSTITUTE('Geräteturnen Turnerinnen'!E43,"K Damen","KA"))</f>
        <v/>
      </c>
      <c r="G20" t="str">
        <f>IF('Geräteturnen Turnerinnen'!$B43="","",IF(valGrpIncl="JA",IF('Geräteturnen Turnerinnen'!F43="","",'Geräteturnen Turnerinnen'!F43),""))</f>
        <v/>
      </c>
      <c r="H20" t="str">
        <f>IF('Geräteturnen Turnerinnen'!$B43="","",'Geräteturnen Turnerinnen'!$C$9)</f>
        <v/>
      </c>
      <c r="I20" t="str">
        <f>IF('Geräteturnen Turnerinnen'!$B43="","",IF('Geräteturnen Turnerinnen'!$C$10="","",'Geräteturnen Turnerinnen'!$C$10))</f>
        <v/>
      </c>
    </row>
    <row r="21" spans="1:9" x14ac:dyDescent="0.2">
      <c r="A21" t="str">
        <f>IF('Geräteturnen Turnerinnen'!$B44="","",'Geräteturnen Turnerinnen'!B44)</f>
        <v/>
      </c>
      <c r="B21" t="str">
        <f>IF('Geräteturnen Turnerinnen'!$B44="","",'Geräteturnen Turnerinnen'!C44)</f>
        <v/>
      </c>
      <c r="C21" t="str">
        <f>IF('Geräteturnen Turnerinnen'!$B44="","",'Geräteturnen Turnerinnen'!D44)</f>
        <v/>
      </c>
      <c r="D21" t="str">
        <f>IF('Geräteturnen Turnerinnen'!$B44="","","Ti")</f>
        <v/>
      </c>
      <c r="F21" t="str">
        <f>IF('Geräteturnen Turnerinnen'!$B44="","",SUBSTITUTE('Geräteturnen Turnerinnen'!E44,"K Damen","KA"))</f>
        <v/>
      </c>
      <c r="G21" t="str">
        <f>IF('Geräteturnen Turnerinnen'!$B44="","",IF(valGrpIncl="JA",IF('Geräteturnen Turnerinnen'!F44="","",'Geräteturnen Turnerinnen'!F44),""))</f>
        <v/>
      </c>
      <c r="H21" t="str">
        <f>IF('Geräteturnen Turnerinnen'!$B44="","",'Geräteturnen Turnerinnen'!$C$9)</f>
        <v/>
      </c>
      <c r="I21" t="str">
        <f>IF('Geräteturnen Turnerinnen'!$B44="","",IF('Geräteturnen Turnerinnen'!$C$10="","",'Geräteturnen Turnerinnen'!$C$10))</f>
        <v/>
      </c>
    </row>
    <row r="22" spans="1:9" x14ac:dyDescent="0.2">
      <c r="A22" t="str">
        <f>IF('Geräteturnen Turnerinnen'!$B45="","",'Geräteturnen Turnerinnen'!B45)</f>
        <v/>
      </c>
      <c r="B22" t="str">
        <f>IF('Geräteturnen Turnerinnen'!$B45="","",'Geräteturnen Turnerinnen'!C45)</f>
        <v/>
      </c>
      <c r="C22" t="str">
        <f>IF('Geräteturnen Turnerinnen'!$B45="","",'Geräteturnen Turnerinnen'!D45)</f>
        <v/>
      </c>
      <c r="D22" t="str">
        <f>IF('Geräteturnen Turnerinnen'!$B45="","","Ti")</f>
        <v/>
      </c>
      <c r="F22" t="str">
        <f>IF('Geräteturnen Turnerinnen'!$B45="","",SUBSTITUTE('Geräteturnen Turnerinnen'!E45,"K Damen","KA"))</f>
        <v/>
      </c>
      <c r="G22" t="str">
        <f>IF('Geräteturnen Turnerinnen'!$B45="","",IF(valGrpIncl="JA",IF('Geräteturnen Turnerinnen'!F45="","",'Geräteturnen Turnerinnen'!F45),""))</f>
        <v/>
      </c>
      <c r="H22" t="str">
        <f>IF('Geräteturnen Turnerinnen'!$B45="","",'Geräteturnen Turnerinnen'!$C$9)</f>
        <v/>
      </c>
      <c r="I22" t="str">
        <f>IF('Geräteturnen Turnerinnen'!$B45="","",IF('Geräteturnen Turnerinnen'!$C$10="","",'Geräteturnen Turnerinnen'!$C$10))</f>
        <v/>
      </c>
    </row>
    <row r="23" spans="1:9" x14ac:dyDescent="0.2">
      <c r="A23" t="str">
        <f>IF('Geräteturnen Turnerinnen'!$B46="","",'Geräteturnen Turnerinnen'!B46)</f>
        <v/>
      </c>
      <c r="B23" t="str">
        <f>IF('Geräteturnen Turnerinnen'!$B46="","",'Geräteturnen Turnerinnen'!C46)</f>
        <v/>
      </c>
      <c r="C23" t="str">
        <f>IF('Geräteturnen Turnerinnen'!$B46="","",'Geräteturnen Turnerinnen'!D46)</f>
        <v/>
      </c>
      <c r="D23" t="str">
        <f>IF('Geräteturnen Turnerinnen'!$B46="","","Ti")</f>
        <v/>
      </c>
      <c r="F23" t="str">
        <f>IF('Geräteturnen Turnerinnen'!$B46="","",SUBSTITUTE('Geräteturnen Turnerinnen'!E46,"K Damen","KA"))</f>
        <v/>
      </c>
      <c r="G23" t="str">
        <f>IF('Geräteturnen Turnerinnen'!$B46="","",IF(valGrpIncl="JA",IF('Geräteturnen Turnerinnen'!F46="","",'Geräteturnen Turnerinnen'!F46),""))</f>
        <v/>
      </c>
      <c r="H23" t="str">
        <f>IF('Geräteturnen Turnerinnen'!$B46="","",'Geräteturnen Turnerinnen'!$C$9)</f>
        <v/>
      </c>
      <c r="I23" t="str">
        <f>IF('Geräteturnen Turnerinnen'!$B46="","",IF('Geräteturnen Turnerinnen'!$C$10="","",'Geräteturnen Turnerinnen'!$C$10))</f>
        <v/>
      </c>
    </row>
    <row r="24" spans="1:9" x14ac:dyDescent="0.2">
      <c r="A24" t="str">
        <f>IF('Geräteturnen Turnerinnen'!$B47="","",'Geräteturnen Turnerinnen'!B47)</f>
        <v/>
      </c>
      <c r="B24" t="str">
        <f>IF('Geräteturnen Turnerinnen'!$B47="","",'Geräteturnen Turnerinnen'!C47)</f>
        <v/>
      </c>
      <c r="C24" t="str">
        <f>IF('Geräteturnen Turnerinnen'!$B47="","",'Geräteturnen Turnerinnen'!D47)</f>
        <v/>
      </c>
      <c r="D24" t="str">
        <f>IF('Geräteturnen Turnerinnen'!$B47="","","Ti")</f>
        <v/>
      </c>
      <c r="F24" t="str">
        <f>IF('Geräteturnen Turnerinnen'!$B47="","",SUBSTITUTE('Geräteturnen Turnerinnen'!E47,"K Damen","KA"))</f>
        <v/>
      </c>
      <c r="G24" t="str">
        <f>IF('Geräteturnen Turnerinnen'!$B47="","",IF(valGrpIncl="JA",IF('Geräteturnen Turnerinnen'!F47="","",'Geräteturnen Turnerinnen'!F47),""))</f>
        <v/>
      </c>
      <c r="H24" t="str">
        <f>IF('Geräteturnen Turnerinnen'!$B47="","",'Geräteturnen Turnerinnen'!$C$9)</f>
        <v/>
      </c>
      <c r="I24" t="str">
        <f>IF('Geräteturnen Turnerinnen'!$B47="","",IF('Geräteturnen Turnerinnen'!$C$10="","",'Geräteturnen Turnerinnen'!$C$10))</f>
        <v/>
      </c>
    </row>
    <row r="25" spans="1:9" x14ac:dyDescent="0.2">
      <c r="A25" t="str">
        <f>IF('Geräteturnen Turnerinnen'!$B48="","",'Geräteturnen Turnerinnen'!B48)</f>
        <v/>
      </c>
      <c r="B25" t="str">
        <f>IF('Geräteturnen Turnerinnen'!$B48="","",'Geräteturnen Turnerinnen'!C48)</f>
        <v/>
      </c>
      <c r="C25" t="str">
        <f>IF('Geräteturnen Turnerinnen'!$B48="","",'Geräteturnen Turnerinnen'!D48)</f>
        <v/>
      </c>
      <c r="D25" t="str">
        <f>IF('Geräteturnen Turnerinnen'!$B48="","","Ti")</f>
        <v/>
      </c>
      <c r="F25" t="str">
        <f>IF('Geräteturnen Turnerinnen'!$B48="","",SUBSTITUTE('Geräteturnen Turnerinnen'!E48,"K Damen","KA"))</f>
        <v/>
      </c>
      <c r="G25" t="str">
        <f>IF('Geräteturnen Turnerinnen'!$B48="","",IF(valGrpIncl="JA",IF('Geräteturnen Turnerinnen'!F48="","",'Geräteturnen Turnerinnen'!F48),""))</f>
        <v/>
      </c>
      <c r="H25" t="str">
        <f>IF('Geräteturnen Turnerinnen'!$B48="","",'Geräteturnen Turnerinnen'!$C$9)</f>
        <v/>
      </c>
      <c r="I25" t="str">
        <f>IF('Geräteturnen Turnerinnen'!$B48="","",IF('Geräteturnen Turnerinnen'!$C$10="","",'Geräteturnen Turnerinnen'!$C$10))</f>
        <v/>
      </c>
    </row>
    <row r="26" spans="1:9" x14ac:dyDescent="0.2">
      <c r="A26" t="str">
        <f>IF('Geräteturnen Turnerinnen'!$B49="","",'Geräteturnen Turnerinnen'!B49)</f>
        <v/>
      </c>
      <c r="B26" t="str">
        <f>IF('Geräteturnen Turnerinnen'!$B49="","",'Geräteturnen Turnerinnen'!C49)</f>
        <v/>
      </c>
      <c r="C26" t="str">
        <f>IF('Geräteturnen Turnerinnen'!$B49="","",'Geräteturnen Turnerinnen'!D49)</f>
        <v/>
      </c>
      <c r="D26" t="str">
        <f>IF('Geräteturnen Turnerinnen'!$B49="","","Ti")</f>
        <v/>
      </c>
      <c r="F26" t="str">
        <f>IF('Geräteturnen Turnerinnen'!$B49="","",SUBSTITUTE('Geräteturnen Turnerinnen'!E49,"K Damen","KA"))</f>
        <v/>
      </c>
      <c r="G26" t="str">
        <f>IF('Geräteturnen Turnerinnen'!$B49="","",IF(valGrpIncl="JA",IF('Geräteturnen Turnerinnen'!F49="","",'Geräteturnen Turnerinnen'!F49),""))</f>
        <v/>
      </c>
      <c r="H26" t="str">
        <f>IF('Geräteturnen Turnerinnen'!$B49="","",'Geräteturnen Turnerinnen'!$C$9)</f>
        <v/>
      </c>
      <c r="I26" t="str">
        <f>IF('Geräteturnen Turnerinnen'!$B49="","",IF('Geräteturnen Turnerinnen'!$C$10="","",'Geräteturnen Turnerinnen'!$C$10))</f>
        <v/>
      </c>
    </row>
    <row r="27" spans="1:9" x14ac:dyDescent="0.2">
      <c r="A27" t="str">
        <f>IF('Geräteturnen Turnerinnen'!$B50="","",'Geräteturnen Turnerinnen'!B50)</f>
        <v/>
      </c>
      <c r="B27" t="str">
        <f>IF('Geräteturnen Turnerinnen'!$B50="","",'Geräteturnen Turnerinnen'!C50)</f>
        <v/>
      </c>
      <c r="C27" t="str">
        <f>IF('Geräteturnen Turnerinnen'!$B50="","",'Geräteturnen Turnerinnen'!D50)</f>
        <v/>
      </c>
      <c r="D27" t="str">
        <f>IF('Geräteturnen Turnerinnen'!$B50="","","Ti")</f>
        <v/>
      </c>
      <c r="F27" t="str">
        <f>IF('Geräteturnen Turnerinnen'!$B50="","",SUBSTITUTE('Geräteturnen Turnerinnen'!E50,"K Damen","KA"))</f>
        <v/>
      </c>
      <c r="G27" t="str">
        <f>IF('Geräteturnen Turnerinnen'!$B50="","",IF(valGrpIncl="JA",IF('Geräteturnen Turnerinnen'!F50="","",'Geräteturnen Turnerinnen'!F50),""))</f>
        <v/>
      </c>
      <c r="H27" t="str">
        <f>IF('Geräteturnen Turnerinnen'!$B50="","",'Geräteturnen Turnerinnen'!$C$9)</f>
        <v/>
      </c>
      <c r="I27" t="str">
        <f>IF('Geräteturnen Turnerinnen'!$B50="","",IF('Geräteturnen Turnerinnen'!$C$10="","",'Geräteturnen Turnerinnen'!$C$10))</f>
        <v/>
      </c>
    </row>
    <row r="28" spans="1:9" x14ac:dyDescent="0.2">
      <c r="A28" t="str">
        <f>IF('Geräteturnen Turnerinnen'!$B51="","",'Geräteturnen Turnerinnen'!B51)</f>
        <v/>
      </c>
      <c r="B28" t="str">
        <f>IF('Geräteturnen Turnerinnen'!$B51="","",'Geräteturnen Turnerinnen'!C51)</f>
        <v/>
      </c>
      <c r="C28" t="str">
        <f>IF('Geräteturnen Turnerinnen'!$B51="","",'Geräteturnen Turnerinnen'!D51)</f>
        <v/>
      </c>
      <c r="D28" t="str">
        <f>IF('Geräteturnen Turnerinnen'!$B51="","","Ti")</f>
        <v/>
      </c>
      <c r="F28" t="str">
        <f>IF('Geräteturnen Turnerinnen'!$B51="","",SUBSTITUTE('Geräteturnen Turnerinnen'!E51,"K Damen","KA"))</f>
        <v/>
      </c>
      <c r="G28" t="str">
        <f>IF('Geräteturnen Turnerinnen'!$B51="","",IF(valGrpIncl="JA",IF('Geräteturnen Turnerinnen'!F51="","",'Geräteturnen Turnerinnen'!F51),""))</f>
        <v/>
      </c>
      <c r="H28" t="str">
        <f>IF('Geräteturnen Turnerinnen'!$B51="","",'Geräteturnen Turnerinnen'!$C$9)</f>
        <v/>
      </c>
      <c r="I28" t="str">
        <f>IF('Geräteturnen Turnerinnen'!$B51="","",IF('Geräteturnen Turnerinnen'!$C$10="","",'Geräteturnen Turnerinnen'!$C$10))</f>
        <v/>
      </c>
    </row>
    <row r="29" spans="1:9" x14ac:dyDescent="0.2">
      <c r="A29" t="str">
        <f>IF('Geräteturnen Turnerinnen'!$B52="","",'Geräteturnen Turnerinnen'!B52)</f>
        <v/>
      </c>
      <c r="B29" t="str">
        <f>IF('Geräteturnen Turnerinnen'!$B52="","",'Geräteturnen Turnerinnen'!C52)</f>
        <v/>
      </c>
      <c r="C29" t="str">
        <f>IF('Geräteturnen Turnerinnen'!$B52="","",'Geräteturnen Turnerinnen'!D52)</f>
        <v/>
      </c>
      <c r="D29" t="str">
        <f>IF('Geräteturnen Turnerinnen'!$B52="","","Ti")</f>
        <v/>
      </c>
      <c r="F29" t="str">
        <f>IF('Geräteturnen Turnerinnen'!$B52="","",SUBSTITUTE('Geräteturnen Turnerinnen'!E52,"K Damen","KA"))</f>
        <v/>
      </c>
      <c r="G29" t="str">
        <f>IF('Geräteturnen Turnerinnen'!$B52="","",IF(valGrpIncl="JA",IF('Geräteturnen Turnerinnen'!F52="","",'Geräteturnen Turnerinnen'!F52),""))</f>
        <v/>
      </c>
      <c r="H29" t="str">
        <f>IF('Geräteturnen Turnerinnen'!$B52="","",'Geräteturnen Turnerinnen'!$C$9)</f>
        <v/>
      </c>
      <c r="I29" t="str">
        <f>IF('Geräteturnen Turnerinnen'!$B52="","",IF('Geräteturnen Turnerinnen'!$C$10="","",'Geräteturnen Turnerinnen'!$C$10))</f>
        <v/>
      </c>
    </row>
    <row r="30" spans="1:9" x14ac:dyDescent="0.2">
      <c r="A30" t="str">
        <f>IF('Geräteturnen Turnerinnen'!$B53="","",'Geräteturnen Turnerinnen'!B53)</f>
        <v/>
      </c>
      <c r="B30" t="str">
        <f>IF('Geräteturnen Turnerinnen'!$B53="","",'Geräteturnen Turnerinnen'!C53)</f>
        <v/>
      </c>
      <c r="C30" t="str">
        <f>IF('Geräteturnen Turnerinnen'!$B53="","",'Geräteturnen Turnerinnen'!D53)</f>
        <v/>
      </c>
      <c r="D30" t="str">
        <f>IF('Geräteturnen Turnerinnen'!$B53="","","Ti")</f>
        <v/>
      </c>
      <c r="F30" t="str">
        <f>IF('Geräteturnen Turnerinnen'!$B53="","",SUBSTITUTE('Geräteturnen Turnerinnen'!E53,"K Damen","KA"))</f>
        <v/>
      </c>
      <c r="G30" t="str">
        <f>IF('Geräteturnen Turnerinnen'!$B53="","",IF(valGrpIncl="JA",IF('Geräteturnen Turnerinnen'!F53="","",'Geräteturnen Turnerinnen'!F53),""))</f>
        <v/>
      </c>
      <c r="H30" t="str">
        <f>IF('Geräteturnen Turnerinnen'!$B53="","",'Geräteturnen Turnerinnen'!$C$9)</f>
        <v/>
      </c>
      <c r="I30" t="str">
        <f>IF('Geräteturnen Turnerinnen'!$B53="","",IF('Geräteturnen Turnerinnen'!$C$10="","",'Geräteturnen Turnerinnen'!$C$10))</f>
        <v/>
      </c>
    </row>
    <row r="31" spans="1:9" x14ac:dyDescent="0.2">
      <c r="A31" t="str">
        <f>IF('Geräteturnen Turnerinnen'!$B54="","",'Geräteturnen Turnerinnen'!B54)</f>
        <v/>
      </c>
      <c r="B31" t="str">
        <f>IF('Geräteturnen Turnerinnen'!$B54="","",'Geräteturnen Turnerinnen'!C54)</f>
        <v/>
      </c>
      <c r="C31" t="str">
        <f>IF('Geräteturnen Turnerinnen'!$B54="","",'Geräteturnen Turnerinnen'!D54)</f>
        <v/>
      </c>
      <c r="D31" t="str">
        <f>IF('Geräteturnen Turnerinnen'!$B54="","","Ti")</f>
        <v/>
      </c>
      <c r="F31" t="str">
        <f>IF('Geräteturnen Turnerinnen'!$B54="","",SUBSTITUTE('Geräteturnen Turnerinnen'!E54,"K Damen","KA"))</f>
        <v/>
      </c>
      <c r="G31" t="str">
        <f>IF('Geräteturnen Turnerinnen'!$B54="","",IF(valGrpIncl="JA",IF('Geräteturnen Turnerinnen'!F54="","",'Geräteturnen Turnerinnen'!F54),""))</f>
        <v/>
      </c>
      <c r="H31" t="str">
        <f>IF('Geräteturnen Turnerinnen'!$B54="","",'Geräteturnen Turnerinnen'!$C$9)</f>
        <v/>
      </c>
      <c r="I31" t="str">
        <f>IF('Geräteturnen Turnerinnen'!$B54="","",IF('Geräteturnen Turnerinnen'!$C$10="","",'Geräteturnen Turnerinnen'!$C$10))</f>
        <v/>
      </c>
    </row>
    <row r="32" spans="1:9" x14ac:dyDescent="0.2">
      <c r="A32" t="str">
        <f>IF('Geräteturnen Turnerinnen'!$B55="","",'Geräteturnen Turnerinnen'!B55)</f>
        <v/>
      </c>
      <c r="B32" t="str">
        <f>IF('Geräteturnen Turnerinnen'!$B55="","",'Geräteturnen Turnerinnen'!C55)</f>
        <v/>
      </c>
      <c r="C32" t="str">
        <f>IF('Geräteturnen Turnerinnen'!$B55="","",'Geräteturnen Turnerinnen'!D55)</f>
        <v/>
      </c>
      <c r="D32" t="str">
        <f>IF('Geräteturnen Turnerinnen'!$B55="","","Ti")</f>
        <v/>
      </c>
      <c r="F32" t="str">
        <f>IF('Geräteturnen Turnerinnen'!$B55="","",SUBSTITUTE('Geräteturnen Turnerinnen'!E55,"K Damen","KA"))</f>
        <v/>
      </c>
      <c r="G32" t="str">
        <f>IF('Geräteturnen Turnerinnen'!$B55="","",IF(valGrpIncl="JA",IF('Geräteturnen Turnerinnen'!F55="","",'Geräteturnen Turnerinnen'!F55),""))</f>
        <v/>
      </c>
      <c r="H32" t="str">
        <f>IF('Geräteturnen Turnerinnen'!$B55="","",'Geräteturnen Turnerinnen'!$C$9)</f>
        <v/>
      </c>
      <c r="I32" t="str">
        <f>IF('Geräteturnen Turnerinnen'!$B55="","",IF('Geräteturnen Turnerinnen'!$C$10="","",'Geräteturnen Turnerinnen'!$C$10))</f>
        <v/>
      </c>
    </row>
    <row r="33" spans="1:9" x14ac:dyDescent="0.2">
      <c r="A33" t="str">
        <f>IF('Geräteturnen Turnerinnen'!$B56="","",'Geräteturnen Turnerinnen'!B56)</f>
        <v/>
      </c>
      <c r="B33" t="str">
        <f>IF('Geräteturnen Turnerinnen'!$B56="","",'Geräteturnen Turnerinnen'!C56)</f>
        <v/>
      </c>
      <c r="C33" t="str">
        <f>IF('Geräteturnen Turnerinnen'!$B56="","",'Geräteturnen Turnerinnen'!D56)</f>
        <v/>
      </c>
      <c r="D33" t="str">
        <f>IF('Geräteturnen Turnerinnen'!$B56="","","Ti")</f>
        <v/>
      </c>
      <c r="F33" t="str">
        <f>IF('Geräteturnen Turnerinnen'!$B56="","",SUBSTITUTE('Geräteturnen Turnerinnen'!E56,"K Damen","KA"))</f>
        <v/>
      </c>
      <c r="G33" t="str">
        <f>IF('Geräteturnen Turnerinnen'!$B56="","",IF(valGrpIncl="JA",IF('Geräteturnen Turnerinnen'!F56="","",'Geräteturnen Turnerinnen'!F56),""))</f>
        <v/>
      </c>
      <c r="H33" t="str">
        <f>IF('Geräteturnen Turnerinnen'!$B56="","",'Geräteturnen Turnerinnen'!$C$9)</f>
        <v/>
      </c>
      <c r="I33" t="str">
        <f>IF('Geräteturnen Turnerinnen'!$B56="","",IF('Geräteturnen Turnerinnen'!$C$10="","",'Geräteturnen Turnerinnen'!$C$10))</f>
        <v/>
      </c>
    </row>
    <row r="34" spans="1:9" x14ac:dyDescent="0.2">
      <c r="A34" t="str">
        <f>IF('Geräteturnen Turnerinnen'!$B57="","",'Geräteturnen Turnerinnen'!B57)</f>
        <v/>
      </c>
      <c r="B34" t="str">
        <f>IF('Geräteturnen Turnerinnen'!$B57="","",'Geräteturnen Turnerinnen'!C57)</f>
        <v/>
      </c>
      <c r="C34" t="str">
        <f>IF('Geräteturnen Turnerinnen'!$B57="","",'Geräteturnen Turnerinnen'!D57)</f>
        <v/>
      </c>
      <c r="D34" t="str">
        <f>IF('Geräteturnen Turnerinnen'!$B57="","","Ti")</f>
        <v/>
      </c>
      <c r="F34" t="str">
        <f>IF('Geräteturnen Turnerinnen'!$B57="","",SUBSTITUTE('Geräteturnen Turnerinnen'!E57,"K Damen","KA"))</f>
        <v/>
      </c>
      <c r="G34" t="str">
        <f>IF('Geräteturnen Turnerinnen'!$B57="","",IF(valGrpIncl="JA",IF('Geräteturnen Turnerinnen'!F57="","",'Geräteturnen Turnerinnen'!F57),""))</f>
        <v/>
      </c>
      <c r="H34" t="str">
        <f>IF('Geräteturnen Turnerinnen'!$B57="","",'Geräteturnen Turnerinnen'!$C$9)</f>
        <v/>
      </c>
      <c r="I34" t="str">
        <f>IF('Geräteturnen Turnerinnen'!$B57="","",IF('Geräteturnen Turnerinnen'!$C$10="","",'Geräteturnen Turnerinnen'!$C$10))</f>
        <v/>
      </c>
    </row>
    <row r="35" spans="1:9" x14ac:dyDescent="0.2">
      <c r="A35" t="str">
        <f>IF('Geräteturnen Turnerinnen'!$B58="","",'Geräteturnen Turnerinnen'!B58)</f>
        <v/>
      </c>
      <c r="B35" t="str">
        <f>IF('Geräteturnen Turnerinnen'!$B58="","",'Geräteturnen Turnerinnen'!C58)</f>
        <v/>
      </c>
      <c r="C35" t="str">
        <f>IF('Geräteturnen Turnerinnen'!$B58="","",'Geräteturnen Turnerinnen'!D58)</f>
        <v/>
      </c>
      <c r="D35" t="str">
        <f>IF('Geräteturnen Turnerinnen'!$B58="","","Ti")</f>
        <v/>
      </c>
      <c r="F35" t="str">
        <f>IF('Geräteturnen Turnerinnen'!$B58="","",SUBSTITUTE('Geräteturnen Turnerinnen'!E58,"K Damen","KA"))</f>
        <v/>
      </c>
      <c r="G35" t="str">
        <f>IF('Geräteturnen Turnerinnen'!$B58="","",IF(valGrpIncl="JA",IF('Geräteturnen Turnerinnen'!F58="","",'Geräteturnen Turnerinnen'!F58),""))</f>
        <v/>
      </c>
      <c r="H35" t="str">
        <f>IF('Geräteturnen Turnerinnen'!$B58="","",'Geräteturnen Turnerinnen'!$C$9)</f>
        <v/>
      </c>
      <c r="I35" t="str">
        <f>IF('Geräteturnen Turnerinnen'!$B58="","",IF('Geräteturnen Turnerinnen'!$C$10="","",'Geräteturnen Turnerinnen'!$C$10))</f>
        <v/>
      </c>
    </row>
    <row r="36" spans="1:9" x14ac:dyDescent="0.2">
      <c r="A36" t="str">
        <f>IF('Geräteturnen Turnerinnen'!$B59="","",'Geräteturnen Turnerinnen'!B59)</f>
        <v/>
      </c>
      <c r="B36" t="str">
        <f>IF('Geräteturnen Turnerinnen'!$B59="","",'Geräteturnen Turnerinnen'!C59)</f>
        <v/>
      </c>
      <c r="C36" t="str">
        <f>IF('Geräteturnen Turnerinnen'!$B59="","",'Geräteturnen Turnerinnen'!D59)</f>
        <v/>
      </c>
      <c r="D36" t="str">
        <f>IF('Geräteturnen Turnerinnen'!$B59="","","Ti")</f>
        <v/>
      </c>
      <c r="F36" t="str">
        <f>IF('Geräteturnen Turnerinnen'!$B59="","",SUBSTITUTE('Geräteturnen Turnerinnen'!E59,"K Damen","KA"))</f>
        <v/>
      </c>
      <c r="G36" t="str">
        <f>IF('Geräteturnen Turnerinnen'!$B59="","",IF(valGrpIncl="JA",IF('Geräteturnen Turnerinnen'!F59="","",'Geräteturnen Turnerinnen'!F59),""))</f>
        <v/>
      </c>
      <c r="H36" t="str">
        <f>IF('Geräteturnen Turnerinnen'!$B59="","",'Geräteturnen Turnerinnen'!$C$9)</f>
        <v/>
      </c>
      <c r="I36" t="str">
        <f>IF('Geräteturnen Turnerinnen'!$B59="","",IF('Geräteturnen Turnerinnen'!$C$10="","",'Geräteturnen Turnerinnen'!$C$10))</f>
        <v/>
      </c>
    </row>
    <row r="37" spans="1:9" x14ac:dyDescent="0.2">
      <c r="A37" t="str">
        <f>IF('Geräteturnen Turnerinnen'!$B60="","",'Geräteturnen Turnerinnen'!B60)</f>
        <v/>
      </c>
      <c r="B37" t="str">
        <f>IF('Geräteturnen Turnerinnen'!$B60="","",'Geräteturnen Turnerinnen'!C60)</f>
        <v/>
      </c>
      <c r="C37" t="str">
        <f>IF('Geräteturnen Turnerinnen'!$B60="","",'Geräteturnen Turnerinnen'!D60)</f>
        <v/>
      </c>
      <c r="D37" t="str">
        <f>IF('Geräteturnen Turnerinnen'!$B60="","","Ti")</f>
        <v/>
      </c>
      <c r="F37" t="str">
        <f>IF('Geräteturnen Turnerinnen'!$B60="","",SUBSTITUTE('Geräteturnen Turnerinnen'!E60,"K Damen","KA"))</f>
        <v/>
      </c>
      <c r="G37" t="str">
        <f>IF('Geräteturnen Turnerinnen'!$B60="","",IF(valGrpIncl="JA",IF('Geräteturnen Turnerinnen'!F60="","",'Geräteturnen Turnerinnen'!F60),""))</f>
        <v/>
      </c>
      <c r="H37" t="str">
        <f>IF('Geräteturnen Turnerinnen'!$B60="","",'Geräteturnen Turnerinnen'!$C$9)</f>
        <v/>
      </c>
      <c r="I37" t="str">
        <f>IF('Geräteturnen Turnerinnen'!$B60="","",IF('Geräteturnen Turnerinnen'!$C$10="","",'Geräteturnen Turnerinnen'!$C$10))</f>
        <v/>
      </c>
    </row>
    <row r="38" spans="1:9" x14ac:dyDescent="0.2">
      <c r="A38" t="str">
        <f>IF('Geräteturnen Turnerinnen'!$B61="","",'Geräteturnen Turnerinnen'!B61)</f>
        <v/>
      </c>
      <c r="B38" t="str">
        <f>IF('Geräteturnen Turnerinnen'!$B61="","",'Geräteturnen Turnerinnen'!C61)</f>
        <v/>
      </c>
      <c r="C38" t="str">
        <f>IF('Geräteturnen Turnerinnen'!$B61="","",'Geräteturnen Turnerinnen'!D61)</f>
        <v/>
      </c>
      <c r="D38" t="str">
        <f>IF('Geräteturnen Turnerinnen'!$B61="","","Ti")</f>
        <v/>
      </c>
      <c r="F38" t="str">
        <f>IF('Geräteturnen Turnerinnen'!$B61="","",SUBSTITUTE('Geräteturnen Turnerinnen'!E61,"K Damen","KA"))</f>
        <v/>
      </c>
      <c r="G38" t="str">
        <f>IF('Geräteturnen Turnerinnen'!$B61="","",IF(valGrpIncl="JA",IF('Geräteturnen Turnerinnen'!F61="","",'Geräteturnen Turnerinnen'!F61),""))</f>
        <v/>
      </c>
      <c r="H38" t="str">
        <f>IF('Geräteturnen Turnerinnen'!$B61="","",'Geräteturnen Turnerinnen'!$C$9)</f>
        <v/>
      </c>
      <c r="I38" t="str">
        <f>IF('Geräteturnen Turnerinnen'!$B61="","",IF('Geräteturnen Turnerinnen'!$C$10="","",'Geräteturnen Turnerinnen'!$C$10))</f>
        <v/>
      </c>
    </row>
    <row r="39" spans="1:9" x14ac:dyDescent="0.2">
      <c r="A39" t="str">
        <f>IF('Geräteturnen Turnerinnen'!$B62="","",'Geräteturnen Turnerinnen'!B62)</f>
        <v/>
      </c>
      <c r="B39" t="str">
        <f>IF('Geräteturnen Turnerinnen'!$B62="","",'Geräteturnen Turnerinnen'!C62)</f>
        <v/>
      </c>
      <c r="C39" t="str">
        <f>IF('Geräteturnen Turnerinnen'!$B62="","",'Geräteturnen Turnerinnen'!D62)</f>
        <v/>
      </c>
      <c r="D39" t="str">
        <f>IF('Geräteturnen Turnerinnen'!$B62="","","Ti")</f>
        <v/>
      </c>
      <c r="F39" t="str">
        <f>IF('Geräteturnen Turnerinnen'!$B62="","",SUBSTITUTE('Geräteturnen Turnerinnen'!E62,"K Damen","KA"))</f>
        <v/>
      </c>
      <c r="G39" t="str">
        <f>IF('Geräteturnen Turnerinnen'!$B62="","",IF(valGrpIncl="JA",IF('Geräteturnen Turnerinnen'!F62="","",'Geräteturnen Turnerinnen'!F62),""))</f>
        <v/>
      </c>
      <c r="H39" t="str">
        <f>IF('Geräteturnen Turnerinnen'!$B62="","",'Geräteturnen Turnerinnen'!$C$9)</f>
        <v/>
      </c>
      <c r="I39" t="str">
        <f>IF('Geräteturnen Turnerinnen'!$B62="","",IF('Geräteturnen Turnerinnen'!$C$10="","",'Geräteturnen Turnerinnen'!$C$10))</f>
        <v/>
      </c>
    </row>
    <row r="40" spans="1:9" x14ac:dyDescent="0.2">
      <c r="A40" t="str">
        <f>IF('Geräteturnen Turnerinnen'!$B63="","",'Geräteturnen Turnerinnen'!B63)</f>
        <v/>
      </c>
      <c r="B40" t="str">
        <f>IF('Geräteturnen Turnerinnen'!$B63="","",'Geräteturnen Turnerinnen'!C63)</f>
        <v/>
      </c>
      <c r="C40" t="str">
        <f>IF('Geräteturnen Turnerinnen'!$B63="","",'Geräteturnen Turnerinnen'!D63)</f>
        <v/>
      </c>
      <c r="D40" t="str">
        <f>IF('Geräteturnen Turnerinnen'!$B63="","","Ti")</f>
        <v/>
      </c>
      <c r="F40" t="str">
        <f>IF('Geräteturnen Turnerinnen'!$B63="","",SUBSTITUTE('Geräteturnen Turnerinnen'!E63,"K Damen","KA"))</f>
        <v/>
      </c>
      <c r="G40" t="str">
        <f>IF('Geräteturnen Turnerinnen'!$B63="","",IF(valGrpIncl="JA",IF('Geräteturnen Turnerinnen'!F63="","",'Geräteturnen Turnerinnen'!F63),""))</f>
        <v/>
      </c>
      <c r="H40" t="str">
        <f>IF('Geräteturnen Turnerinnen'!$B63="","",'Geräteturnen Turnerinnen'!$C$9)</f>
        <v/>
      </c>
      <c r="I40" t="str">
        <f>IF('Geräteturnen Turnerinnen'!$B63="","",IF('Geräteturnen Turnerinnen'!$C$10="","",'Geräteturnen Turnerinnen'!$C$10))</f>
        <v/>
      </c>
    </row>
    <row r="41" spans="1:9" x14ac:dyDescent="0.2">
      <c r="A41" t="str">
        <f>IF('Geräteturnen Turnerinnen'!$B64="","",'Geräteturnen Turnerinnen'!B64)</f>
        <v/>
      </c>
      <c r="B41" t="str">
        <f>IF('Geräteturnen Turnerinnen'!$B64="","",'Geräteturnen Turnerinnen'!C64)</f>
        <v/>
      </c>
      <c r="C41" t="str">
        <f>IF('Geräteturnen Turnerinnen'!$B64="","",'Geräteturnen Turnerinnen'!D64)</f>
        <v/>
      </c>
      <c r="D41" t="str">
        <f>IF('Geräteturnen Turnerinnen'!$B64="","","Ti")</f>
        <v/>
      </c>
      <c r="F41" t="str">
        <f>IF('Geräteturnen Turnerinnen'!$B64="","",SUBSTITUTE('Geräteturnen Turnerinnen'!E64,"K Damen","KA"))</f>
        <v/>
      </c>
      <c r="G41" t="str">
        <f>IF('Geräteturnen Turnerinnen'!$B64="","",IF(valGrpIncl="JA",IF('Geräteturnen Turnerinnen'!F64="","",'Geräteturnen Turnerinnen'!F64),""))</f>
        <v/>
      </c>
      <c r="H41" t="str">
        <f>IF('Geräteturnen Turnerinnen'!$B64="","",'Geräteturnen Turnerinnen'!$C$9)</f>
        <v/>
      </c>
      <c r="I41" t="str">
        <f>IF('Geräteturnen Turnerinnen'!$B64="","",IF('Geräteturnen Turnerinnen'!$C$10="","",'Geräteturnen Turnerinnen'!$C$10))</f>
        <v/>
      </c>
    </row>
    <row r="42" spans="1:9" x14ac:dyDescent="0.2">
      <c r="A42" t="str">
        <f>IF('Geräteturnen Turnerinnen'!$B65="","",'Geräteturnen Turnerinnen'!B65)</f>
        <v/>
      </c>
      <c r="B42" t="str">
        <f>IF('Geräteturnen Turnerinnen'!$B65="","",'Geräteturnen Turnerinnen'!C65)</f>
        <v/>
      </c>
      <c r="C42" t="str">
        <f>IF('Geräteturnen Turnerinnen'!$B65="","",'Geräteturnen Turnerinnen'!D65)</f>
        <v/>
      </c>
      <c r="D42" t="str">
        <f>IF('Geräteturnen Turnerinnen'!$B65="","","Ti")</f>
        <v/>
      </c>
      <c r="F42" t="str">
        <f>IF('Geräteturnen Turnerinnen'!$B65="","",SUBSTITUTE('Geräteturnen Turnerinnen'!E65,"K Damen","KA"))</f>
        <v/>
      </c>
      <c r="G42" t="str">
        <f>IF('Geräteturnen Turnerinnen'!$B65="","",IF(valGrpIncl="JA",IF('Geräteturnen Turnerinnen'!F65="","",'Geräteturnen Turnerinnen'!F65),""))</f>
        <v/>
      </c>
      <c r="H42" t="str">
        <f>IF('Geräteturnen Turnerinnen'!$B65="","",'Geräteturnen Turnerinnen'!$C$9)</f>
        <v/>
      </c>
      <c r="I42" t="str">
        <f>IF('Geräteturnen Turnerinnen'!$B65="","",IF('Geräteturnen Turnerinnen'!$C$10="","",'Geräteturnen Turnerinnen'!$C$10))</f>
        <v/>
      </c>
    </row>
    <row r="43" spans="1:9" x14ac:dyDescent="0.2">
      <c r="A43" t="str">
        <f>IF('Geräteturnen Turnerinnen'!$B66="","",'Geräteturnen Turnerinnen'!B66)</f>
        <v/>
      </c>
      <c r="B43" t="str">
        <f>IF('Geräteturnen Turnerinnen'!$B66="","",'Geräteturnen Turnerinnen'!C66)</f>
        <v/>
      </c>
      <c r="C43" t="str">
        <f>IF('Geräteturnen Turnerinnen'!$B66="","",'Geräteturnen Turnerinnen'!D66)</f>
        <v/>
      </c>
      <c r="D43" t="str">
        <f>IF('Geräteturnen Turnerinnen'!$B66="","","Ti")</f>
        <v/>
      </c>
      <c r="F43" t="str">
        <f>IF('Geräteturnen Turnerinnen'!$B66="","",SUBSTITUTE('Geräteturnen Turnerinnen'!E66,"K Damen","KA"))</f>
        <v/>
      </c>
      <c r="G43" t="str">
        <f>IF('Geräteturnen Turnerinnen'!$B66="","",IF(valGrpIncl="JA",IF('Geräteturnen Turnerinnen'!F66="","",'Geräteturnen Turnerinnen'!F66),""))</f>
        <v/>
      </c>
      <c r="H43" t="str">
        <f>IF('Geräteturnen Turnerinnen'!$B66="","",'Geräteturnen Turnerinnen'!$C$9)</f>
        <v/>
      </c>
      <c r="I43" t="str">
        <f>IF('Geräteturnen Turnerinnen'!$B66="","",IF('Geräteturnen Turnerinnen'!$C$10="","",'Geräteturnen Turnerinnen'!$C$10))</f>
        <v/>
      </c>
    </row>
    <row r="44" spans="1:9" x14ac:dyDescent="0.2">
      <c r="A44" t="str">
        <f>IF('Geräteturnen Turnerinnen'!$B67="","",'Geräteturnen Turnerinnen'!B67)</f>
        <v/>
      </c>
      <c r="B44" t="str">
        <f>IF('Geräteturnen Turnerinnen'!$B67="","",'Geräteturnen Turnerinnen'!C67)</f>
        <v/>
      </c>
      <c r="C44" t="str">
        <f>IF('Geräteturnen Turnerinnen'!$B67="","",'Geräteturnen Turnerinnen'!D67)</f>
        <v/>
      </c>
      <c r="D44" t="str">
        <f>IF('Geräteturnen Turnerinnen'!$B67="","","Ti")</f>
        <v/>
      </c>
      <c r="F44" t="str">
        <f>IF('Geräteturnen Turnerinnen'!$B67="","",SUBSTITUTE('Geräteturnen Turnerinnen'!E67,"K Damen","KA"))</f>
        <v/>
      </c>
      <c r="G44" t="str">
        <f>IF('Geräteturnen Turnerinnen'!$B67="","",IF(valGrpIncl="JA",IF('Geräteturnen Turnerinnen'!F67="","",'Geräteturnen Turnerinnen'!F67),""))</f>
        <v/>
      </c>
      <c r="H44" t="str">
        <f>IF('Geräteturnen Turnerinnen'!$B67="","",'Geräteturnen Turnerinnen'!$C$9)</f>
        <v/>
      </c>
      <c r="I44" t="str">
        <f>IF('Geräteturnen Turnerinnen'!$B67="","",IF('Geräteturnen Turnerinnen'!$C$10="","",'Geräteturnen Turnerinnen'!$C$10))</f>
        <v/>
      </c>
    </row>
    <row r="45" spans="1:9" x14ac:dyDescent="0.2">
      <c r="A45" t="str">
        <f>IF('Geräteturnen Turnerinnen'!$B68="","",'Geräteturnen Turnerinnen'!B68)</f>
        <v/>
      </c>
      <c r="B45" t="str">
        <f>IF('Geräteturnen Turnerinnen'!$B68="","",'Geräteturnen Turnerinnen'!C68)</f>
        <v/>
      </c>
      <c r="C45" t="str">
        <f>IF('Geräteturnen Turnerinnen'!$B68="","",'Geräteturnen Turnerinnen'!D68)</f>
        <v/>
      </c>
      <c r="D45" t="str">
        <f>IF('Geräteturnen Turnerinnen'!$B68="","","Ti")</f>
        <v/>
      </c>
      <c r="F45" t="str">
        <f>IF('Geräteturnen Turnerinnen'!$B68="","",SUBSTITUTE('Geräteturnen Turnerinnen'!E68,"K Damen","KA"))</f>
        <v/>
      </c>
      <c r="G45" t="str">
        <f>IF('Geräteturnen Turnerinnen'!$B68="","",IF(valGrpIncl="JA",IF('Geräteturnen Turnerinnen'!F68="","",'Geräteturnen Turnerinnen'!F68),""))</f>
        <v/>
      </c>
      <c r="H45" t="str">
        <f>IF('Geräteturnen Turnerinnen'!$B68="","",'Geräteturnen Turnerinnen'!$C$9)</f>
        <v/>
      </c>
      <c r="I45" t="str">
        <f>IF('Geräteturnen Turnerinnen'!$B68="","",IF('Geräteturnen Turnerinnen'!$C$10="","",'Geräteturnen Turnerinnen'!$C$10))</f>
        <v/>
      </c>
    </row>
    <row r="46" spans="1:9" x14ac:dyDescent="0.2">
      <c r="A46" t="str">
        <f>IF('Geräteturnen Turnerinnen'!$B69="","",'Geräteturnen Turnerinnen'!B69)</f>
        <v/>
      </c>
      <c r="B46" t="str">
        <f>IF('Geräteturnen Turnerinnen'!$B69="","",'Geräteturnen Turnerinnen'!C69)</f>
        <v/>
      </c>
      <c r="C46" t="str">
        <f>IF('Geräteturnen Turnerinnen'!$B69="","",'Geräteturnen Turnerinnen'!D69)</f>
        <v/>
      </c>
      <c r="D46" t="str">
        <f>IF('Geräteturnen Turnerinnen'!$B69="","","Ti")</f>
        <v/>
      </c>
      <c r="F46" t="str">
        <f>IF('Geräteturnen Turnerinnen'!$B69="","",SUBSTITUTE('Geräteturnen Turnerinnen'!E69,"K Damen","KA"))</f>
        <v/>
      </c>
      <c r="G46" t="str">
        <f>IF('Geräteturnen Turnerinnen'!$B69="","",IF(valGrpIncl="JA",IF('Geräteturnen Turnerinnen'!F69="","",'Geräteturnen Turnerinnen'!F69),""))</f>
        <v/>
      </c>
      <c r="H46" t="str">
        <f>IF('Geräteturnen Turnerinnen'!$B69="","",'Geräteturnen Turnerinnen'!$C$9)</f>
        <v/>
      </c>
      <c r="I46" t="str">
        <f>IF('Geräteturnen Turnerinnen'!$B69="","",IF('Geräteturnen Turnerinnen'!$C$10="","",'Geräteturnen Turnerinnen'!$C$10))</f>
        <v/>
      </c>
    </row>
    <row r="47" spans="1:9" x14ac:dyDescent="0.2">
      <c r="A47" t="str">
        <f>IF('Geräteturnen Turnerinnen'!$B70="","",'Geräteturnen Turnerinnen'!B70)</f>
        <v/>
      </c>
      <c r="B47" t="str">
        <f>IF('Geräteturnen Turnerinnen'!$B70="","",'Geräteturnen Turnerinnen'!C70)</f>
        <v/>
      </c>
      <c r="C47" t="str">
        <f>IF('Geräteturnen Turnerinnen'!$B70="","",'Geräteturnen Turnerinnen'!D70)</f>
        <v/>
      </c>
      <c r="D47" t="str">
        <f>IF('Geräteturnen Turnerinnen'!$B70="","","Ti")</f>
        <v/>
      </c>
      <c r="F47" t="str">
        <f>IF('Geräteturnen Turnerinnen'!$B70="","",SUBSTITUTE('Geräteturnen Turnerinnen'!E70,"K Damen","KA"))</f>
        <v/>
      </c>
      <c r="G47" t="str">
        <f>IF('Geräteturnen Turnerinnen'!$B70="","",IF(valGrpIncl="JA",IF('Geräteturnen Turnerinnen'!F70="","",'Geräteturnen Turnerinnen'!F70),""))</f>
        <v/>
      </c>
      <c r="H47" t="str">
        <f>IF('Geräteturnen Turnerinnen'!$B70="","",'Geräteturnen Turnerinnen'!$C$9)</f>
        <v/>
      </c>
      <c r="I47" t="str">
        <f>IF('Geräteturnen Turnerinnen'!$B70="","",IF('Geräteturnen Turnerinnen'!$C$10="","",'Geräteturnen Turnerinnen'!$C$10))</f>
        <v/>
      </c>
    </row>
    <row r="48" spans="1:9" x14ac:dyDescent="0.2">
      <c r="A48" t="str">
        <f>IF('Geräteturnen Turnerinnen'!$B71="","",'Geräteturnen Turnerinnen'!B71)</f>
        <v/>
      </c>
      <c r="B48" t="str">
        <f>IF('Geräteturnen Turnerinnen'!$B71="","",'Geräteturnen Turnerinnen'!C71)</f>
        <v/>
      </c>
      <c r="C48" t="str">
        <f>IF('Geräteturnen Turnerinnen'!$B71="","",'Geräteturnen Turnerinnen'!D71)</f>
        <v/>
      </c>
      <c r="D48" t="str">
        <f>IF('Geräteturnen Turnerinnen'!$B71="","","Ti")</f>
        <v/>
      </c>
      <c r="F48" t="str">
        <f>IF('Geräteturnen Turnerinnen'!$B71="","",SUBSTITUTE('Geräteturnen Turnerinnen'!E71,"K Damen","KA"))</f>
        <v/>
      </c>
      <c r="G48" t="str">
        <f>IF('Geräteturnen Turnerinnen'!$B71="","",IF(valGrpIncl="JA",IF('Geräteturnen Turnerinnen'!F71="","",'Geräteturnen Turnerinnen'!F71),""))</f>
        <v/>
      </c>
      <c r="H48" t="str">
        <f>IF('Geräteturnen Turnerinnen'!$B71="","",'Geräteturnen Turnerinnen'!$C$9)</f>
        <v/>
      </c>
      <c r="I48" t="str">
        <f>IF('Geräteturnen Turnerinnen'!$B71="","",IF('Geräteturnen Turnerinnen'!$C$10="","",'Geräteturnen Turnerinnen'!$C$10))</f>
        <v/>
      </c>
    </row>
    <row r="49" spans="1:9" x14ac:dyDescent="0.2">
      <c r="A49" t="str">
        <f>IF('Geräteturnen Turnerinnen'!$B72="","",'Geräteturnen Turnerinnen'!B72)</f>
        <v/>
      </c>
      <c r="B49" t="str">
        <f>IF('Geräteturnen Turnerinnen'!$B72="","",'Geräteturnen Turnerinnen'!C72)</f>
        <v/>
      </c>
      <c r="C49" t="str">
        <f>IF('Geräteturnen Turnerinnen'!$B72="","",'Geräteturnen Turnerinnen'!D72)</f>
        <v/>
      </c>
      <c r="D49" t="str">
        <f>IF('Geräteturnen Turnerinnen'!$B72="","","Ti")</f>
        <v/>
      </c>
      <c r="F49" t="str">
        <f>IF('Geräteturnen Turnerinnen'!$B72="","",SUBSTITUTE('Geräteturnen Turnerinnen'!E72,"K Damen","KA"))</f>
        <v/>
      </c>
      <c r="G49" t="str">
        <f>IF('Geräteturnen Turnerinnen'!$B72="","",IF(valGrpIncl="JA",IF('Geräteturnen Turnerinnen'!F72="","",'Geräteturnen Turnerinnen'!F72),""))</f>
        <v/>
      </c>
      <c r="H49" t="str">
        <f>IF('Geräteturnen Turnerinnen'!$B72="","",'Geräteturnen Turnerinnen'!$C$9)</f>
        <v/>
      </c>
      <c r="I49" t="str">
        <f>IF('Geräteturnen Turnerinnen'!$B72="","",IF('Geräteturnen Turnerinnen'!$C$10="","",'Geräteturnen Turnerinnen'!$C$10))</f>
        <v/>
      </c>
    </row>
    <row r="50" spans="1:9" x14ac:dyDescent="0.2">
      <c r="A50" t="str">
        <f>IF('Geräteturnen Turnerinnen'!$B73="","",'Geräteturnen Turnerinnen'!B73)</f>
        <v/>
      </c>
      <c r="B50" t="str">
        <f>IF('Geräteturnen Turnerinnen'!$B73="","",'Geräteturnen Turnerinnen'!C73)</f>
        <v/>
      </c>
      <c r="C50" t="str">
        <f>IF('Geräteturnen Turnerinnen'!$B73="","",'Geräteturnen Turnerinnen'!D73)</f>
        <v/>
      </c>
      <c r="D50" t="str">
        <f>IF('Geräteturnen Turnerinnen'!$B73="","","Ti")</f>
        <v/>
      </c>
      <c r="F50" t="str">
        <f>IF('Geräteturnen Turnerinnen'!$B73="","",SUBSTITUTE('Geräteturnen Turnerinnen'!E73,"K Damen","KA"))</f>
        <v/>
      </c>
      <c r="G50" t="str">
        <f>IF('Geräteturnen Turnerinnen'!$B73="","",IF(valGrpIncl="JA",IF('Geräteturnen Turnerinnen'!F73="","",'Geräteturnen Turnerinnen'!F73),""))</f>
        <v/>
      </c>
      <c r="H50" t="str">
        <f>IF('Geräteturnen Turnerinnen'!$B73="","",'Geräteturnen Turnerinnen'!$C$9)</f>
        <v/>
      </c>
      <c r="I50" t="str">
        <f>IF('Geräteturnen Turnerinnen'!$B73="","",IF('Geräteturnen Turnerinnen'!$C$10="","",'Geräteturnen Turnerinnen'!$C$10))</f>
        <v/>
      </c>
    </row>
    <row r="51" spans="1:9" x14ac:dyDescent="0.2">
      <c r="A51" t="str">
        <f>IF('Geräteturnen Turnerinnen'!$B74="","",'Geräteturnen Turnerinnen'!B74)</f>
        <v/>
      </c>
      <c r="B51" t="str">
        <f>IF('Geräteturnen Turnerinnen'!$B74="","",'Geräteturnen Turnerinnen'!C74)</f>
        <v/>
      </c>
      <c r="C51" t="str">
        <f>IF('Geräteturnen Turnerinnen'!$B74="","",'Geräteturnen Turnerinnen'!D74)</f>
        <v/>
      </c>
      <c r="D51" t="str">
        <f>IF('Geräteturnen Turnerinnen'!$B74="","","Ti")</f>
        <v/>
      </c>
      <c r="F51" t="str">
        <f>IF('Geräteturnen Turnerinnen'!$B74="","",SUBSTITUTE('Geräteturnen Turnerinnen'!E74,"K Damen","KA"))</f>
        <v/>
      </c>
      <c r="G51" t="str">
        <f>IF('Geräteturnen Turnerinnen'!$B74="","",IF(valGrpIncl="JA",IF('Geräteturnen Turnerinnen'!F74="","",'Geräteturnen Turnerinnen'!F74),""))</f>
        <v/>
      </c>
      <c r="H51" t="str">
        <f>IF('Geräteturnen Turnerinnen'!$B74="","",'Geräteturnen Turnerinnen'!$C$9)</f>
        <v/>
      </c>
      <c r="I51" t="str">
        <f>IF('Geräteturnen Turnerinnen'!$B74="","",IF('Geräteturnen Turnerinnen'!$C$10="","",'Geräteturnen Turnerinnen'!$C$10))</f>
        <v/>
      </c>
    </row>
    <row r="52" spans="1:9" x14ac:dyDescent="0.2">
      <c r="A52" t="str">
        <f>IF('Geräteturnen Turnerinnen'!$B75="","",'Geräteturnen Turnerinnen'!B75)</f>
        <v/>
      </c>
      <c r="B52" t="str">
        <f>IF('Geräteturnen Turnerinnen'!$B75="","",'Geräteturnen Turnerinnen'!C75)</f>
        <v/>
      </c>
      <c r="C52" t="str">
        <f>IF('Geräteturnen Turnerinnen'!$B75="","",'Geräteturnen Turnerinnen'!D75)</f>
        <v/>
      </c>
      <c r="D52" t="str">
        <f>IF('Geräteturnen Turnerinnen'!$B75="","","Ti")</f>
        <v/>
      </c>
      <c r="F52" t="str">
        <f>IF('Geräteturnen Turnerinnen'!$B75="","",SUBSTITUTE('Geräteturnen Turnerinnen'!E75,"K Damen","KA"))</f>
        <v/>
      </c>
      <c r="G52" t="str">
        <f>IF('Geräteturnen Turnerinnen'!$B75="","",IF(valGrpIncl="JA",IF('Geräteturnen Turnerinnen'!F75="","",'Geräteturnen Turnerinnen'!F75),""))</f>
        <v/>
      </c>
      <c r="H52" t="str">
        <f>IF('Geräteturnen Turnerinnen'!$B75="","",'Geräteturnen Turnerinnen'!$C$9)</f>
        <v/>
      </c>
      <c r="I52" t="str">
        <f>IF('Geräteturnen Turnerinnen'!$B75="","",IF('Geräteturnen Turnerinnen'!$C$10="","",'Geräteturnen Turnerinnen'!$C$10))</f>
        <v/>
      </c>
    </row>
    <row r="53" spans="1:9" x14ac:dyDescent="0.2">
      <c r="A53" t="str">
        <f>IF('Geräteturnen Turnerinnen'!$B76="","",'Geräteturnen Turnerinnen'!B76)</f>
        <v/>
      </c>
      <c r="B53" t="str">
        <f>IF('Geräteturnen Turnerinnen'!$B76="","",'Geräteturnen Turnerinnen'!C76)</f>
        <v/>
      </c>
      <c r="C53" t="str">
        <f>IF('Geräteturnen Turnerinnen'!$B76="","",'Geräteturnen Turnerinnen'!D76)</f>
        <v/>
      </c>
      <c r="D53" t="str">
        <f>IF('Geräteturnen Turnerinnen'!$B76="","","Ti")</f>
        <v/>
      </c>
      <c r="F53" t="str">
        <f>IF('Geräteturnen Turnerinnen'!$B76="","",SUBSTITUTE('Geräteturnen Turnerinnen'!E76,"K Damen","KA"))</f>
        <v/>
      </c>
      <c r="G53" t="str">
        <f>IF('Geräteturnen Turnerinnen'!$B76="","",IF(valGrpIncl="JA",IF('Geräteturnen Turnerinnen'!F76="","",'Geräteturnen Turnerinnen'!F76),""))</f>
        <v/>
      </c>
      <c r="H53" t="str">
        <f>IF('Geräteturnen Turnerinnen'!$B76="","",'Geräteturnen Turnerinnen'!$C$9)</f>
        <v/>
      </c>
      <c r="I53" t="str">
        <f>IF('Geräteturnen Turnerinnen'!$B76="","",IF('Geräteturnen Turnerinnen'!$C$10="","",'Geräteturnen Turnerinnen'!$C$10))</f>
        <v/>
      </c>
    </row>
    <row r="54" spans="1:9" x14ac:dyDescent="0.2">
      <c r="A54" t="str">
        <f>IF('Geräteturnen Turnerinnen'!$B77="","",'Geräteturnen Turnerinnen'!B77)</f>
        <v/>
      </c>
      <c r="B54" t="str">
        <f>IF('Geräteturnen Turnerinnen'!$B77="","",'Geräteturnen Turnerinnen'!C77)</f>
        <v/>
      </c>
      <c r="C54" t="str">
        <f>IF('Geräteturnen Turnerinnen'!$B77="","",'Geräteturnen Turnerinnen'!D77)</f>
        <v/>
      </c>
      <c r="D54" t="str">
        <f>IF('Geräteturnen Turnerinnen'!$B77="","","Ti")</f>
        <v/>
      </c>
      <c r="F54" t="str">
        <f>IF('Geräteturnen Turnerinnen'!$B77="","",SUBSTITUTE('Geräteturnen Turnerinnen'!E77,"K Damen","KA"))</f>
        <v/>
      </c>
      <c r="G54" t="str">
        <f>IF('Geräteturnen Turnerinnen'!$B77="","",IF(valGrpIncl="JA",IF('Geräteturnen Turnerinnen'!F77="","",'Geräteturnen Turnerinnen'!F77),""))</f>
        <v/>
      </c>
      <c r="H54" t="str">
        <f>IF('Geräteturnen Turnerinnen'!$B77="","",'Geräteturnen Turnerinnen'!$C$9)</f>
        <v/>
      </c>
      <c r="I54" t="str">
        <f>IF('Geräteturnen Turnerinnen'!$B77="","",IF('Geräteturnen Turnerinnen'!$C$10="","",'Geräteturnen Turnerinnen'!$C$10))</f>
        <v/>
      </c>
    </row>
    <row r="55" spans="1:9" x14ac:dyDescent="0.2">
      <c r="A55" t="str">
        <f>IF('Geräteturnen Turnerinnen'!$B78="","",'Geräteturnen Turnerinnen'!B78)</f>
        <v/>
      </c>
      <c r="B55" t="str">
        <f>IF('Geräteturnen Turnerinnen'!$B78="","",'Geräteturnen Turnerinnen'!C78)</f>
        <v/>
      </c>
      <c r="C55" t="str">
        <f>IF('Geräteturnen Turnerinnen'!$B78="","",'Geräteturnen Turnerinnen'!D78)</f>
        <v/>
      </c>
      <c r="D55" t="str">
        <f>IF('Geräteturnen Turnerinnen'!$B78="","","Ti")</f>
        <v/>
      </c>
      <c r="F55" t="str">
        <f>IF('Geräteturnen Turnerinnen'!$B78="","",SUBSTITUTE('Geräteturnen Turnerinnen'!E78,"K Damen","KA"))</f>
        <v/>
      </c>
      <c r="G55" t="str">
        <f>IF('Geräteturnen Turnerinnen'!$B78="","",IF(valGrpIncl="JA",IF('Geräteturnen Turnerinnen'!F78="","",'Geräteturnen Turnerinnen'!F78),""))</f>
        <v/>
      </c>
      <c r="H55" t="str">
        <f>IF('Geräteturnen Turnerinnen'!$B78="","",'Geräteturnen Turnerinnen'!$C$9)</f>
        <v/>
      </c>
      <c r="I55" t="str">
        <f>IF('Geräteturnen Turnerinnen'!$B78="","",IF('Geräteturnen Turnerinnen'!$C$10="","",'Geräteturnen Turnerinnen'!$C$10))</f>
        <v/>
      </c>
    </row>
    <row r="56" spans="1:9" x14ac:dyDescent="0.2">
      <c r="A56" t="str">
        <f>IF('Geräteturnen Turnerinnen'!$B79="","",'Geräteturnen Turnerinnen'!B79)</f>
        <v/>
      </c>
      <c r="B56" t="str">
        <f>IF('Geräteturnen Turnerinnen'!$B79="","",'Geräteturnen Turnerinnen'!C79)</f>
        <v/>
      </c>
      <c r="C56" t="str">
        <f>IF('Geräteturnen Turnerinnen'!$B79="","",'Geräteturnen Turnerinnen'!D79)</f>
        <v/>
      </c>
      <c r="D56" t="str">
        <f>IF('Geräteturnen Turnerinnen'!$B79="","","Ti")</f>
        <v/>
      </c>
      <c r="F56" t="str">
        <f>IF('Geräteturnen Turnerinnen'!$B79="","",SUBSTITUTE('Geräteturnen Turnerinnen'!E79,"K Damen","KA"))</f>
        <v/>
      </c>
      <c r="G56" t="str">
        <f>IF('Geräteturnen Turnerinnen'!$B79="","",IF(valGrpIncl="JA",IF('Geräteturnen Turnerinnen'!F79="","",'Geräteturnen Turnerinnen'!F79),""))</f>
        <v/>
      </c>
      <c r="H56" t="str">
        <f>IF('Geräteturnen Turnerinnen'!$B79="","",'Geräteturnen Turnerinnen'!$C$9)</f>
        <v/>
      </c>
      <c r="I56" t="str">
        <f>IF('Geräteturnen Turnerinnen'!$B79="","",IF('Geräteturnen Turnerinnen'!$C$10="","",'Geräteturnen Turnerinnen'!$C$10))</f>
        <v/>
      </c>
    </row>
    <row r="57" spans="1:9" x14ac:dyDescent="0.2">
      <c r="A57" t="str">
        <f>IF('Geräteturnen Turnerinnen'!$B80="","",'Geräteturnen Turnerinnen'!B80)</f>
        <v/>
      </c>
      <c r="B57" t="str">
        <f>IF('Geräteturnen Turnerinnen'!$B80="","",'Geräteturnen Turnerinnen'!C80)</f>
        <v/>
      </c>
      <c r="C57" t="str">
        <f>IF('Geräteturnen Turnerinnen'!$B80="","",'Geräteturnen Turnerinnen'!D80)</f>
        <v/>
      </c>
      <c r="D57" t="str">
        <f>IF('Geräteturnen Turnerinnen'!$B80="","","Ti")</f>
        <v/>
      </c>
      <c r="F57" t="str">
        <f>IF('Geräteturnen Turnerinnen'!$B80="","",SUBSTITUTE('Geräteturnen Turnerinnen'!E80,"K Damen","KA"))</f>
        <v/>
      </c>
      <c r="G57" t="str">
        <f>IF('Geräteturnen Turnerinnen'!$B80="","",IF(valGrpIncl="JA",IF('Geräteturnen Turnerinnen'!F80="","",'Geräteturnen Turnerinnen'!F80),""))</f>
        <v/>
      </c>
      <c r="H57" t="str">
        <f>IF('Geräteturnen Turnerinnen'!$B80="","",'Geräteturnen Turnerinnen'!$C$9)</f>
        <v/>
      </c>
      <c r="I57" t="str">
        <f>IF('Geräteturnen Turnerinnen'!$B80="","",IF('Geräteturnen Turnerinnen'!$C$10="","",'Geräteturnen Turnerinnen'!$C$10))</f>
        <v/>
      </c>
    </row>
    <row r="58" spans="1:9" x14ac:dyDescent="0.2">
      <c r="A58" t="str">
        <f>IF('Geräteturnen Turnerinnen'!$B81="","",'Geräteturnen Turnerinnen'!B81)</f>
        <v/>
      </c>
      <c r="B58" t="str">
        <f>IF('Geräteturnen Turnerinnen'!$B81="","",'Geräteturnen Turnerinnen'!C81)</f>
        <v/>
      </c>
      <c r="C58" t="str">
        <f>IF('Geräteturnen Turnerinnen'!$B81="","",'Geräteturnen Turnerinnen'!D81)</f>
        <v/>
      </c>
      <c r="D58" t="str">
        <f>IF('Geräteturnen Turnerinnen'!$B81="","","Ti")</f>
        <v/>
      </c>
      <c r="F58" t="str">
        <f>IF('Geräteturnen Turnerinnen'!$B81="","",SUBSTITUTE('Geräteturnen Turnerinnen'!E81,"K Damen","KA"))</f>
        <v/>
      </c>
      <c r="G58" t="str">
        <f>IF('Geräteturnen Turnerinnen'!$B81="","",IF(valGrpIncl="JA",IF('Geräteturnen Turnerinnen'!F81="","",'Geräteturnen Turnerinnen'!F81),""))</f>
        <v/>
      </c>
      <c r="H58" t="str">
        <f>IF('Geräteturnen Turnerinnen'!$B81="","",'Geräteturnen Turnerinnen'!$C$9)</f>
        <v/>
      </c>
      <c r="I58" t="str">
        <f>IF('Geräteturnen Turnerinnen'!$B81="","",IF('Geräteturnen Turnerinnen'!$C$10="","",'Geräteturnen Turnerinnen'!$C$10))</f>
        <v/>
      </c>
    </row>
    <row r="59" spans="1:9" x14ac:dyDescent="0.2">
      <c r="A59" t="str">
        <f>IF('Geräteturnen Turnerinnen'!$B82="","",'Geräteturnen Turnerinnen'!B82)</f>
        <v/>
      </c>
      <c r="B59" t="str">
        <f>IF('Geräteturnen Turnerinnen'!$B82="","",'Geräteturnen Turnerinnen'!C82)</f>
        <v/>
      </c>
      <c r="C59" t="str">
        <f>IF('Geräteturnen Turnerinnen'!$B82="","",'Geräteturnen Turnerinnen'!D82)</f>
        <v/>
      </c>
      <c r="D59" t="str">
        <f>IF('Geräteturnen Turnerinnen'!$B82="","","Ti")</f>
        <v/>
      </c>
      <c r="F59" t="str">
        <f>IF('Geräteturnen Turnerinnen'!$B82="","",SUBSTITUTE('Geräteturnen Turnerinnen'!E82,"K Damen","KA"))</f>
        <v/>
      </c>
      <c r="G59" t="str">
        <f>IF('Geräteturnen Turnerinnen'!$B82="","",IF(valGrpIncl="JA",IF('Geräteturnen Turnerinnen'!F82="","",'Geräteturnen Turnerinnen'!F82),""))</f>
        <v/>
      </c>
      <c r="H59" t="str">
        <f>IF('Geräteturnen Turnerinnen'!$B82="","",'Geräteturnen Turnerinnen'!$C$9)</f>
        <v/>
      </c>
      <c r="I59" t="str">
        <f>IF('Geräteturnen Turnerinnen'!$B82="","",IF('Geräteturnen Turnerinnen'!$C$10="","",'Geräteturnen Turnerinnen'!$C$10))</f>
        <v/>
      </c>
    </row>
    <row r="60" spans="1:9" x14ac:dyDescent="0.2">
      <c r="A60" t="str">
        <f>IF('Geräteturnen Turnerinnen'!$B83="","",'Geräteturnen Turnerinnen'!B83)</f>
        <v/>
      </c>
      <c r="B60" t="str">
        <f>IF('Geräteturnen Turnerinnen'!$B83="","",'Geräteturnen Turnerinnen'!C83)</f>
        <v/>
      </c>
      <c r="C60" t="str">
        <f>IF('Geräteturnen Turnerinnen'!$B83="","",'Geräteturnen Turnerinnen'!D83)</f>
        <v/>
      </c>
      <c r="D60" t="str">
        <f>IF('Geräteturnen Turnerinnen'!$B83="","","Ti")</f>
        <v/>
      </c>
      <c r="F60" t="str">
        <f>IF('Geräteturnen Turnerinnen'!$B83="","",SUBSTITUTE('Geräteturnen Turnerinnen'!E83,"K Damen","KA"))</f>
        <v/>
      </c>
      <c r="G60" t="str">
        <f>IF('Geräteturnen Turnerinnen'!$B83="","",IF(valGrpIncl="JA",IF('Geräteturnen Turnerinnen'!F83="","",'Geräteturnen Turnerinnen'!F83),""))</f>
        <v/>
      </c>
      <c r="H60" t="str">
        <f>IF('Geräteturnen Turnerinnen'!$B83="","",'Geräteturnen Turnerinnen'!$C$9)</f>
        <v/>
      </c>
      <c r="I60" t="str">
        <f>IF('Geräteturnen Turnerinnen'!$B83="","",IF('Geräteturnen Turnerinnen'!$C$10="","",'Geräteturnen Turnerinnen'!$C$10))</f>
        <v/>
      </c>
    </row>
    <row r="61" spans="1:9" x14ac:dyDescent="0.2">
      <c r="A61" t="str">
        <f>IF('Geräteturnen Turnerinnen'!$B84="","",'Geräteturnen Turnerinnen'!B84)</f>
        <v/>
      </c>
      <c r="B61" t="str">
        <f>IF('Geräteturnen Turnerinnen'!$B84="","",'Geräteturnen Turnerinnen'!C84)</f>
        <v/>
      </c>
      <c r="C61" t="str">
        <f>IF('Geräteturnen Turnerinnen'!$B84="","",'Geräteturnen Turnerinnen'!D84)</f>
        <v/>
      </c>
      <c r="D61" t="str">
        <f>IF('Geräteturnen Turnerinnen'!$B84="","","Ti")</f>
        <v/>
      </c>
      <c r="F61" t="str">
        <f>IF('Geräteturnen Turnerinnen'!$B84="","",SUBSTITUTE('Geräteturnen Turnerinnen'!E84,"K Damen","KA"))</f>
        <v/>
      </c>
      <c r="G61" t="str">
        <f>IF('Geräteturnen Turnerinnen'!$B84="","",IF(valGrpIncl="JA",IF('Geräteturnen Turnerinnen'!F84="","",'Geräteturnen Turnerinnen'!F84),""))</f>
        <v/>
      </c>
      <c r="H61" t="str">
        <f>IF('Geräteturnen Turnerinnen'!$B84="","",'Geräteturnen Turnerinnen'!$C$9)</f>
        <v/>
      </c>
      <c r="I61" t="str">
        <f>IF('Geräteturnen Turnerinnen'!$B84="","",IF('Geräteturnen Turnerinnen'!$C$10="","",'Geräteturnen Turnerinnen'!$C$10))</f>
        <v/>
      </c>
    </row>
    <row r="62" spans="1:9" x14ac:dyDescent="0.2">
      <c r="A62" t="str">
        <f>IF('Geräteturnen Turnerinnen'!$B85="","",'Geräteturnen Turnerinnen'!B85)</f>
        <v/>
      </c>
      <c r="B62" t="str">
        <f>IF('Geräteturnen Turnerinnen'!$B85="","",'Geräteturnen Turnerinnen'!C85)</f>
        <v/>
      </c>
      <c r="C62" t="str">
        <f>IF('Geräteturnen Turnerinnen'!$B85="","",'Geräteturnen Turnerinnen'!D85)</f>
        <v/>
      </c>
      <c r="D62" t="str">
        <f>IF('Geräteturnen Turnerinnen'!$B85="","","Ti")</f>
        <v/>
      </c>
      <c r="F62" t="str">
        <f>IF('Geräteturnen Turnerinnen'!$B85="","",SUBSTITUTE('Geräteturnen Turnerinnen'!E85,"K Damen","KA"))</f>
        <v/>
      </c>
      <c r="G62" t="str">
        <f>IF('Geräteturnen Turnerinnen'!$B85="","",IF(valGrpIncl="JA",IF('Geräteturnen Turnerinnen'!F85="","",'Geräteturnen Turnerinnen'!F85),""))</f>
        <v/>
      </c>
      <c r="H62" t="str">
        <f>IF('Geräteturnen Turnerinnen'!$B85="","",'Geräteturnen Turnerinnen'!$C$9)</f>
        <v/>
      </c>
      <c r="I62" t="str">
        <f>IF('Geräteturnen Turnerinnen'!$B85="","",IF('Geräteturnen Turnerinnen'!$C$10="","",'Geräteturnen Turnerinnen'!$C$10))</f>
        <v/>
      </c>
    </row>
    <row r="63" spans="1:9" x14ac:dyDescent="0.2">
      <c r="A63" t="str">
        <f>IF('Geräteturnen Turnerinnen'!$B86="","",'Geräteturnen Turnerinnen'!B86)</f>
        <v/>
      </c>
      <c r="B63" t="str">
        <f>IF('Geräteturnen Turnerinnen'!$B86="","",'Geräteturnen Turnerinnen'!C86)</f>
        <v/>
      </c>
      <c r="C63" t="str">
        <f>IF('Geräteturnen Turnerinnen'!$B86="","",'Geräteturnen Turnerinnen'!D86)</f>
        <v/>
      </c>
      <c r="D63" t="str">
        <f>IF('Geräteturnen Turnerinnen'!$B86="","","Ti")</f>
        <v/>
      </c>
      <c r="F63" t="str">
        <f>IF('Geräteturnen Turnerinnen'!$B86="","",SUBSTITUTE('Geräteturnen Turnerinnen'!E86,"K Damen","KA"))</f>
        <v/>
      </c>
      <c r="G63" t="str">
        <f>IF('Geräteturnen Turnerinnen'!$B86="","",IF(valGrpIncl="JA",IF('Geräteturnen Turnerinnen'!F86="","",'Geräteturnen Turnerinnen'!F86),""))</f>
        <v/>
      </c>
      <c r="H63" t="str">
        <f>IF('Geräteturnen Turnerinnen'!$B86="","",'Geräteturnen Turnerinnen'!$C$9)</f>
        <v/>
      </c>
      <c r="I63" t="str">
        <f>IF('Geräteturnen Turnerinnen'!$B86="","",IF('Geräteturnen Turnerinnen'!$C$10="","",'Geräteturnen Turnerinnen'!$C$10))</f>
        <v/>
      </c>
    </row>
    <row r="64" spans="1:9" x14ac:dyDescent="0.2">
      <c r="A64" t="str">
        <f>IF('Geräteturnen Turnerinnen'!$B87="","",'Geräteturnen Turnerinnen'!B87)</f>
        <v/>
      </c>
      <c r="B64" t="str">
        <f>IF('Geräteturnen Turnerinnen'!$B87="","",'Geräteturnen Turnerinnen'!C87)</f>
        <v/>
      </c>
      <c r="C64" t="str">
        <f>IF('Geräteturnen Turnerinnen'!$B87="","",'Geräteturnen Turnerinnen'!D87)</f>
        <v/>
      </c>
      <c r="D64" t="str">
        <f>IF('Geräteturnen Turnerinnen'!$B87="","","Ti")</f>
        <v/>
      </c>
      <c r="F64" t="str">
        <f>IF('Geräteturnen Turnerinnen'!$B87="","",SUBSTITUTE('Geräteturnen Turnerinnen'!E87,"K Damen","KA"))</f>
        <v/>
      </c>
      <c r="G64" t="str">
        <f>IF('Geräteturnen Turnerinnen'!$B87="","",IF(valGrpIncl="JA",IF('Geräteturnen Turnerinnen'!F87="","",'Geräteturnen Turnerinnen'!F87),""))</f>
        <v/>
      </c>
      <c r="H64" t="str">
        <f>IF('Geräteturnen Turnerinnen'!$B87="","",'Geräteturnen Turnerinnen'!$C$9)</f>
        <v/>
      </c>
      <c r="I64" t="str">
        <f>IF('Geräteturnen Turnerinnen'!$B87="","",IF('Geräteturnen Turnerinnen'!$C$10="","",'Geräteturnen Turnerinnen'!$C$10))</f>
        <v/>
      </c>
    </row>
    <row r="65" spans="1:9" x14ac:dyDescent="0.2">
      <c r="A65" t="str">
        <f>IF('Geräteturnen Turnerinnen'!$B88="","",'Geräteturnen Turnerinnen'!B88)</f>
        <v/>
      </c>
      <c r="B65" t="str">
        <f>IF('Geräteturnen Turnerinnen'!$B88="","",'Geräteturnen Turnerinnen'!C88)</f>
        <v/>
      </c>
      <c r="C65" t="str">
        <f>IF('Geräteturnen Turnerinnen'!$B88="","",'Geräteturnen Turnerinnen'!D88)</f>
        <v/>
      </c>
      <c r="D65" t="str">
        <f>IF('Geräteturnen Turnerinnen'!$B88="","","Ti")</f>
        <v/>
      </c>
      <c r="F65" t="str">
        <f>IF('Geräteturnen Turnerinnen'!$B88="","",SUBSTITUTE('Geräteturnen Turnerinnen'!E88,"K Damen","KA"))</f>
        <v/>
      </c>
      <c r="G65" t="str">
        <f>IF('Geräteturnen Turnerinnen'!$B88="","",IF(valGrpIncl="JA",IF('Geräteturnen Turnerinnen'!F88="","",'Geräteturnen Turnerinnen'!F88),""))</f>
        <v/>
      </c>
      <c r="H65" t="str">
        <f>IF('Geräteturnen Turnerinnen'!$B88="","",'Geräteturnen Turnerinnen'!$C$9)</f>
        <v/>
      </c>
      <c r="I65" t="str">
        <f>IF('Geräteturnen Turnerinnen'!$B88="","",IF('Geräteturnen Turnerinnen'!$C$10="","",'Geräteturnen Turnerinnen'!$C$10))</f>
        <v/>
      </c>
    </row>
    <row r="66" spans="1:9" x14ac:dyDescent="0.2">
      <c r="A66" t="str">
        <f>IF('Geräteturnen Turnerinnen'!$B89="","",'Geräteturnen Turnerinnen'!B89)</f>
        <v/>
      </c>
      <c r="B66" t="str">
        <f>IF('Geräteturnen Turnerinnen'!$B89="","",'Geräteturnen Turnerinnen'!C89)</f>
        <v/>
      </c>
      <c r="C66" t="str">
        <f>IF('Geräteturnen Turnerinnen'!$B89="","",'Geräteturnen Turnerinnen'!D89)</f>
        <v/>
      </c>
      <c r="D66" t="str">
        <f>IF('Geräteturnen Turnerinnen'!$B89="","","Ti")</f>
        <v/>
      </c>
      <c r="F66" t="str">
        <f>IF('Geräteturnen Turnerinnen'!$B89="","",SUBSTITUTE('Geräteturnen Turnerinnen'!E89,"K Damen","KA"))</f>
        <v/>
      </c>
      <c r="G66" t="str">
        <f>IF('Geräteturnen Turnerinnen'!$B89="","",IF(valGrpIncl="JA",IF('Geräteturnen Turnerinnen'!F89="","",'Geräteturnen Turnerinnen'!F89),""))</f>
        <v/>
      </c>
      <c r="H66" t="str">
        <f>IF('Geräteturnen Turnerinnen'!$B89="","",'Geräteturnen Turnerinnen'!$C$9)</f>
        <v/>
      </c>
      <c r="I66" t="str">
        <f>IF('Geräteturnen Turnerinnen'!$B89="","",IF('Geräteturnen Turnerinnen'!$C$10="","",'Geräteturnen Turnerinnen'!$C$10))</f>
        <v/>
      </c>
    </row>
    <row r="67" spans="1:9" x14ac:dyDescent="0.2">
      <c r="A67" t="str">
        <f>IF('Geräteturnen Turnerinnen'!$B90="","",'Geräteturnen Turnerinnen'!B90)</f>
        <v/>
      </c>
      <c r="B67" t="str">
        <f>IF('Geräteturnen Turnerinnen'!$B90="","",'Geräteturnen Turnerinnen'!C90)</f>
        <v/>
      </c>
      <c r="C67" t="str">
        <f>IF('Geräteturnen Turnerinnen'!$B90="","",'Geräteturnen Turnerinnen'!D90)</f>
        <v/>
      </c>
      <c r="D67" t="str">
        <f>IF('Geräteturnen Turnerinnen'!$B90="","","Ti")</f>
        <v/>
      </c>
      <c r="F67" t="str">
        <f>IF('Geräteturnen Turnerinnen'!$B90="","",SUBSTITUTE('Geräteturnen Turnerinnen'!E90,"K Damen","KA"))</f>
        <v/>
      </c>
      <c r="G67" t="str">
        <f>IF('Geräteturnen Turnerinnen'!$B90="","",IF(valGrpIncl="JA",IF('Geräteturnen Turnerinnen'!F90="","",'Geräteturnen Turnerinnen'!F90),""))</f>
        <v/>
      </c>
      <c r="H67" t="str">
        <f>IF('Geräteturnen Turnerinnen'!$B90="","",'Geräteturnen Turnerinnen'!$C$9)</f>
        <v/>
      </c>
      <c r="I67" t="str">
        <f>IF('Geräteturnen Turnerinnen'!$B90="","",IF('Geräteturnen Turnerinnen'!$C$10="","",'Geräteturnen Turnerinnen'!$C$10))</f>
        <v/>
      </c>
    </row>
    <row r="68" spans="1:9" x14ac:dyDescent="0.2">
      <c r="A68" t="str">
        <f>IF('Geräteturnen Turnerinnen'!$B91="","",'Geräteturnen Turnerinnen'!B91)</f>
        <v/>
      </c>
      <c r="B68" t="str">
        <f>IF('Geräteturnen Turnerinnen'!$B91="","",'Geräteturnen Turnerinnen'!C91)</f>
        <v/>
      </c>
      <c r="C68" t="str">
        <f>IF('Geräteturnen Turnerinnen'!$B91="","",'Geräteturnen Turnerinnen'!D91)</f>
        <v/>
      </c>
      <c r="D68" t="str">
        <f>IF('Geräteturnen Turnerinnen'!$B91="","","Ti")</f>
        <v/>
      </c>
      <c r="F68" t="str">
        <f>IF('Geräteturnen Turnerinnen'!$B91="","",SUBSTITUTE('Geräteturnen Turnerinnen'!E91,"K Damen","KA"))</f>
        <v/>
      </c>
      <c r="G68" t="str">
        <f>IF('Geräteturnen Turnerinnen'!$B91="","",IF(valGrpIncl="JA",IF('Geräteturnen Turnerinnen'!F91="","",'Geräteturnen Turnerinnen'!F91),""))</f>
        <v/>
      </c>
      <c r="H68" t="str">
        <f>IF('Geräteturnen Turnerinnen'!$B91="","",'Geräteturnen Turnerinnen'!$C$9)</f>
        <v/>
      </c>
      <c r="I68" t="str">
        <f>IF('Geräteturnen Turnerinnen'!$B91="","",IF('Geräteturnen Turnerinnen'!$C$10="","",'Geräteturnen Turnerinnen'!$C$10))</f>
        <v/>
      </c>
    </row>
    <row r="69" spans="1:9" x14ac:dyDescent="0.2">
      <c r="A69" t="str">
        <f>IF('Geräteturnen Turnerinnen'!$B92="","",'Geräteturnen Turnerinnen'!B92)</f>
        <v/>
      </c>
      <c r="B69" t="str">
        <f>IF('Geräteturnen Turnerinnen'!$B92="","",'Geräteturnen Turnerinnen'!C92)</f>
        <v/>
      </c>
      <c r="C69" t="str">
        <f>IF('Geräteturnen Turnerinnen'!$B92="","",'Geräteturnen Turnerinnen'!D92)</f>
        <v/>
      </c>
      <c r="D69" t="str">
        <f>IF('Geräteturnen Turnerinnen'!$B92="","","Ti")</f>
        <v/>
      </c>
      <c r="F69" t="str">
        <f>IF('Geräteturnen Turnerinnen'!$B92="","",SUBSTITUTE('Geräteturnen Turnerinnen'!E92,"K Damen","KA"))</f>
        <v/>
      </c>
      <c r="G69" t="str">
        <f>IF('Geräteturnen Turnerinnen'!$B92="","",IF(valGrpIncl="JA",IF('Geräteturnen Turnerinnen'!F92="","",'Geräteturnen Turnerinnen'!F92),""))</f>
        <v/>
      </c>
      <c r="H69" t="str">
        <f>IF('Geräteturnen Turnerinnen'!$B92="","",'Geräteturnen Turnerinnen'!$C$9)</f>
        <v/>
      </c>
      <c r="I69" t="str">
        <f>IF('Geräteturnen Turnerinnen'!$B92="","",IF('Geräteturnen Turnerinnen'!$C$10="","",'Geräteturnen Turnerinnen'!$C$10))</f>
        <v/>
      </c>
    </row>
    <row r="70" spans="1:9" x14ac:dyDescent="0.2">
      <c r="A70" t="str">
        <f>IF('Geräteturnen Turnerinnen'!$B93="","",'Geräteturnen Turnerinnen'!B93)</f>
        <v/>
      </c>
      <c r="B70" t="str">
        <f>IF('Geräteturnen Turnerinnen'!$B93="","",'Geräteturnen Turnerinnen'!C93)</f>
        <v/>
      </c>
      <c r="C70" t="str">
        <f>IF('Geräteturnen Turnerinnen'!$B93="","",'Geräteturnen Turnerinnen'!D93)</f>
        <v/>
      </c>
      <c r="D70" t="str">
        <f>IF('Geräteturnen Turnerinnen'!$B93="","","Ti")</f>
        <v/>
      </c>
      <c r="F70" t="str">
        <f>IF('Geräteturnen Turnerinnen'!$B93="","",SUBSTITUTE('Geräteturnen Turnerinnen'!E93,"K Damen","KA"))</f>
        <v/>
      </c>
      <c r="G70" t="str">
        <f>IF('Geräteturnen Turnerinnen'!$B93="","",IF(valGrpIncl="JA",IF('Geräteturnen Turnerinnen'!F93="","",'Geräteturnen Turnerinnen'!F93),""))</f>
        <v/>
      </c>
      <c r="H70" t="str">
        <f>IF('Geräteturnen Turnerinnen'!$B93="","",'Geräteturnen Turnerinnen'!$C$9)</f>
        <v/>
      </c>
      <c r="I70" t="str">
        <f>IF('Geräteturnen Turnerinnen'!$B93="","",IF('Geräteturnen Turnerinnen'!$C$10="","",'Geräteturnen Turnerinnen'!$C$10))</f>
        <v/>
      </c>
    </row>
    <row r="71" spans="1:9" x14ac:dyDescent="0.2">
      <c r="A71" t="str">
        <f>IF('Geräteturnen Turnerinnen'!$B94="","",'Geräteturnen Turnerinnen'!B94)</f>
        <v/>
      </c>
      <c r="B71" t="str">
        <f>IF('Geräteturnen Turnerinnen'!$B94="","",'Geräteturnen Turnerinnen'!C94)</f>
        <v/>
      </c>
      <c r="C71" t="str">
        <f>IF('Geräteturnen Turnerinnen'!$B94="","",'Geräteturnen Turnerinnen'!D94)</f>
        <v/>
      </c>
      <c r="D71" t="str">
        <f>IF('Geräteturnen Turnerinnen'!$B94="","","Ti")</f>
        <v/>
      </c>
      <c r="F71" t="str">
        <f>IF('Geräteturnen Turnerinnen'!$B94="","",SUBSTITUTE('Geräteturnen Turnerinnen'!E94,"K Damen","KA"))</f>
        <v/>
      </c>
      <c r="G71" t="str">
        <f>IF('Geräteturnen Turnerinnen'!$B94="","",IF(valGrpIncl="JA",IF('Geräteturnen Turnerinnen'!F94="","",'Geräteturnen Turnerinnen'!F94),""))</f>
        <v/>
      </c>
      <c r="H71" t="str">
        <f>IF('Geräteturnen Turnerinnen'!$B94="","",'Geräteturnen Turnerinnen'!$C$9)</f>
        <v/>
      </c>
      <c r="I71" t="str">
        <f>IF('Geräteturnen Turnerinnen'!$B94="","",IF('Geräteturnen Turnerinnen'!$C$10="","",'Geräteturnen Turnerinnen'!$C$10))</f>
        <v/>
      </c>
    </row>
    <row r="72" spans="1:9" x14ac:dyDescent="0.2">
      <c r="A72" t="str">
        <f>IF('Geräteturnen Turnerinnen'!$B95="","",'Geräteturnen Turnerinnen'!B95)</f>
        <v/>
      </c>
      <c r="B72" t="str">
        <f>IF('Geräteturnen Turnerinnen'!$B95="","",'Geräteturnen Turnerinnen'!C95)</f>
        <v/>
      </c>
      <c r="C72" t="str">
        <f>IF('Geräteturnen Turnerinnen'!$B95="","",'Geräteturnen Turnerinnen'!D95)</f>
        <v/>
      </c>
      <c r="D72" t="str">
        <f>IF('Geräteturnen Turnerinnen'!$B95="","","Ti")</f>
        <v/>
      </c>
      <c r="F72" t="str">
        <f>IF('Geräteturnen Turnerinnen'!$B95="","",SUBSTITUTE('Geräteturnen Turnerinnen'!E95,"K Damen","KA"))</f>
        <v/>
      </c>
      <c r="G72" t="str">
        <f>IF('Geräteturnen Turnerinnen'!$B95="","",IF(valGrpIncl="JA",IF('Geräteturnen Turnerinnen'!F95="","",'Geräteturnen Turnerinnen'!F95),""))</f>
        <v/>
      </c>
      <c r="H72" t="str">
        <f>IF('Geräteturnen Turnerinnen'!$B95="","",'Geräteturnen Turnerinnen'!$C$9)</f>
        <v/>
      </c>
      <c r="I72" t="str">
        <f>IF('Geräteturnen Turnerinnen'!$B95="","",IF('Geräteturnen Turnerinnen'!$C$10="","",'Geräteturnen Turnerinnen'!$C$10))</f>
        <v/>
      </c>
    </row>
    <row r="73" spans="1:9" x14ac:dyDescent="0.2">
      <c r="A73" t="str">
        <f>IF('Geräteturnen Turnerinnen'!$B96="","",'Geräteturnen Turnerinnen'!B96)</f>
        <v/>
      </c>
      <c r="B73" t="str">
        <f>IF('Geräteturnen Turnerinnen'!$B96="","",'Geräteturnen Turnerinnen'!C96)</f>
        <v/>
      </c>
      <c r="C73" t="str">
        <f>IF('Geräteturnen Turnerinnen'!$B96="","",'Geräteturnen Turnerinnen'!D96)</f>
        <v/>
      </c>
      <c r="D73" t="str">
        <f>IF('Geräteturnen Turnerinnen'!$B96="","","Ti")</f>
        <v/>
      </c>
      <c r="F73" t="str">
        <f>IF('Geräteturnen Turnerinnen'!$B96="","",SUBSTITUTE('Geräteturnen Turnerinnen'!E96,"K Damen","KA"))</f>
        <v/>
      </c>
      <c r="G73" t="str">
        <f>IF('Geräteturnen Turnerinnen'!$B96="","",IF(valGrpIncl="JA",IF('Geräteturnen Turnerinnen'!F96="","",'Geräteturnen Turnerinnen'!F96),""))</f>
        <v/>
      </c>
      <c r="H73" t="str">
        <f>IF('Geräteturnen Turnerinnen'!$B96="","",'Geräteturnen Turnerinnen'!$C$9)</f>
        <v/>
      </c>
      <c r="I73" t="str">
        <f>IF('Geräteturnen Turnerinnen'!$B96="","",IF('Geräteturnen Turnerinnen'!$C$10="","",'Geräteturnen Turnerinnen'!$C$10))</f>
        <v/>
      </c>
    </row>
    <row r="74" spans="1:9" x14ac:dyDescent="0.2">
      <c r="A74" t="str">
        <f>IF('Geräteturnen Turnerinnen'!$B97="","",'Geräteturnen Turnerinnen'!B97)</f>
        <v/>
      </c>
      <c r="B74" t="str">
        <f>IF('Geräteturnen Turnerinnen'!$B97="","",'Geräteturnen Turnerinnen'!C97)</f>
        <v/>
      </c>
      <c r="C74" t="str">
        <f>IF('Geräteturnen Turnerinnen'!$B97="","",'Geräteturnen Turnerinnen'!D97)</f>
        <v/>
      </c>
      <c r="D74" t="str">
        <f>IF('Geräteturnen Turnerinnen'!$B97="","","Ti")</f>
        <v/>
      </c>
      <c r="F74" t="str">
        <f>IF('Geräteturnen Turnerinnen'!$B97="","",SUBSTITUTE('Geräteturnen Turnerinnen'!E97,"K Damen","KA"))</f>
        <v/>
      </c>
      <c r="G74" t="str">
        <f>IF('Geräteturnen Turnerinnen'!$B97="","",IF(valGrpIncl="JA",IF('Geräteturnen Turnerinnen'!F97="","",'Geräteturnen Turnerinnen'!F97),""))</f>
        <v/>
      </c>
      <c r="H74" t="str">
        <f>IF('Geräteturnen Turnerinnen'!$B97="","",'Geräteturnen Turnerinnen'!$C$9)</f>
        <v/>
      </c>
      <c r="I74" t="str">
        <f>IF('Geräteturnen Turnerinnen'!$B97="","",IF('Geräteturnen Turnerinnen'!$C$10="","",'Geräteturnen Turnerinnen'!$C$10))</f>
        <v/>
      </c>
    </row>
    <row r="75" spans="1:9" x14ac:dyDescent="0.2">
      <c r="A75" t="str">
        <f>IF('Geräteturnen Turnerinnen'!$B98="","",'Geräteturnen Turnerinnen'!B98)</f>
        <v/>
      </c>
      <c r="B75" t="str">
        <f>IF('Geräteturnen Turnerinnen'!$B98="","",'Geräteturnen Turnerinnen'!C98)</f>
        <v/>
      </c>
      <c r="C75" t="str">
        <f>IF('Geräteturnen Turnerinnen'!$B98="","",'Geräteturnen Turnerinnen'!D98)</f>
        <v/>
      </c>
      <c r="D75" t="str">
        <f>IF('Geräteturnen Turnerinnen'!$B98="","","Ti")</f>
        <v/>
      </c>
      <c r="F75" t="str">
        <f>IF('Geräteturnen Turnerinnen'!$B98="","",SUBSTITUTE('Geräteturnen Turnerinnen'!E98,"K Damen","KA"))</f>
        <v/>
      </c>
      <c r="G75" t="str">
        <f>IF('Geräteturnen Turnerinnen'!$B98="","",IF(valGrpIncl="JA",IF('Geräteturnen Turnerinnen'!F98="","",'Geräteturnen Turnerinnen'!F98),""))</f>
        <v/>
      </c>
      <c r="H75" t="str">
        <f>IF('Geräteturnen Turnerinnen'!$B98="","",'Geräteturnen Turnerinnen'!$C$9)</f>
        <v/>
      </c>
      <c r="I75" t="str">
        <f>IF('Geräteturnen Turnerinnen'!$B98="","",IF('Geräteturnen Turnerinnen'!$C$10="","",'Geräteturnen Turnerinnen'!$C$10))</f>
        <v/>
      </c>
    </row>
    <row r="76" spans="1:9" x14ac:dyDescent="0.2">
      <c r="A76" t="str">
        <f>IF('Geräteturnen Turnerinnen'!$B99="","",'Geräteturnen Turnerinnen'!B99)</f>
        <v/>
      </c>
      <c r="B76" t="str">
        <f>IF('Geräteturnen Turnerinnen'!$B99="","",'Geräteturnen Turnerinnen'!C99)</f>
        <v/>
      </c>
      <c r="C76" t="str">
        <f>IF('Geräteturnen Turnerinnen'!$B99="","",'Geräteturnen Turnerinnen'!D99)</f>
        <v/>
      </c>
      <c r="D76" t="str">
        <f>IF('Geräteturnen Turnerinnen'!$B99="","","Ti")</f>
        <v/>
      </c>
      <c r="F76" t="str">
        <f>IF('Geräteturnen Turnerinnen'!$B99="","",SUBSTITUTE('Geräteturnen Turnerinnen'!E99,"K Damen","KA"))</f>
        <v/>
      </c>
      <c r="G76" t="str">
        <f>IF('Geräteturnen Turnerinnen'!$B99="","",IF(valGrpIncl="JA",IF('Geräteturnen Turnerinnen'!F99="","",'Geräteturnen Turnerinnen'!F99),""))</f>
        <v/>
      </c>
      <c r="H76" t="str">
        <f>IF('Geräteturnen Turnerinnen'!$B99="","",'Geräteturnen Turnerinnen'!$C$9)</f>
        <v/>
      </c>
      <c r="I76" t="str">
        <f>IF('Geräteturnen Turnerinnen'!$B99="","",IF('Geräteturnen Turnerinnen'!$C$10="","",'Geräteturnen Turnerinnen'!$C$10))</f>
        <v/>
      </c>
    </row>
    <row r="77" spans="1:9" x14ac:dyDescent="0.2">
      <c r="A77" t="str">
        <f>IF('Geräteturnen Turnerinnen'!$B100="","",'Geräteturnen Turnerinnen'!B100)</f>
        <v/>
      </c>
      <c r="B77" t="str">
        <f>IF('Geräteturnen Turnerinnen'!$B100="","",'Geräteturnen Turnerinnen'!C100)</f>
        <v/>
      </c>
      <c r="C77" t="str">
        <f>IF('Geräteturnen Turnerinnen'!$B100="","",'Geräteturnen Turnerinnen'!D100)</f>
        <v/>
      </c>
      <c r="D77" t="str">
        <f>IF('Geräteturnen Turnerinnen'!$B100="","","Ti")</f>
        <v/>
      </c>
      <c r="F77" t="str">
        <f>IF('Geräteturnen Turnerinnen'!$B100="","",SUBSTITUTE('Geräteturnen Turnerinnen'!E100,"K Damen","KA"))</f>
        <v/>
      </c>
      <c r="G77" t="str">
        <f>IF('Geräteturnen Turnerinnen'!$B100="","",IF(valGrpIncl="JA",IF('Geräteturnen Turnerinnen'!F100="","",'Geräteturnen Turnerinnen'!F100),""))</f>
        <v/>
      </c>
      <c r="H77" t="str">
        <f>IF('Geräteturnen Turnerinnen'!$B100="","",'Geräteturnen Turnerinnen'!$C$9)</f>
        <v/>
      </c>
      <c r="I77" t="str">
        <f>IF('Geräteturnen Turnerinnen'!$B100="","",IF('Geräteturnen Turnerinnen'!$C$10="","",'Geräteturnen Turnerinnen'!$C$10))</f>
        <v/>
      </c>
    </row>
    <row r="78" spans="1:9" x14ac:dyDescent="0.2">
      <c r="A78" t="str">
        <f>IF('Geräteturnen Turnerinnen'!$B101="","",'Geräteturnen Turnerinnen'!B101)</f>
        <v/>
      </c>
      <c r="B78" t="str">
        <f>IF('Geräteturnen Turnerinnen'!$B101="","",'Geräteturnen Turnerinnen'!C101)</f>
        <v/>
      </c>
      <c r="C78" t="str">
        <f>IF('Geräteturnen Turnerinnen'!$B101="","",'Geräteturnen Turnerinnen'!D101)</f>
        <v/>
      </c>
      <c r="D78" t="str">
        <f>IF('Geräteturnen Turnerinnen'!$B101="","","Ti")</f>
        <v/>
      </c>
      <c r="F78" t="str">
        <f>IF('Geräteturnen Turnerinnen'!$B101="","",SUBSTITUTE('Geräteturnen Turnerinnen'!E101,"K Damen","KA"))</f>
        <v/>
      </c>
      <c r="G78" t="str">
        <f>IF('Geräteturnen Turnerinnen'!$B101="","",IF(valGrpIncl="JA",IF('Geräteturnen Turnerinnen'!F101="","",'Geräteturnen Turnerinnen'!F101),""))</f>
        <v/>
      </c>
      <c r="H78" t="str">
        <f>IF('Geräteturnen Turnerinnen'!$B101="","",'Geräteturnen Turnerinnen'!$C$9)</f>
        <v/>
      </c>
      <c r="I78" t="str">
        <f>IF('Geräteturnen Turnerinnen'!$B101="","",IF('Geräteturnen Turnerinnen'!$C$10="","",'Geräteturnen Turnerinnen'!$C$10))</f>
        <v/>
      </c>
    </row>
    <row r="79" spans="1:9" x14ac:dyDescent="0.2">
      <c r="A79" t="str">
        <f>IF('Geräteturnen Turnerinnen'!$B102="","",'Geräteturnen Turnerinnen'!B102)</f>
        <v/>
      </c>
      <c r="B79" t="str">
        <f>IF('Geräteturnen Turnerinnen'!$B102="","",'Geräteturnen Turnerinnen'!C102)</f>
        <v/>
      </c>
      <c r="C79" t="str">
        <f>IF('Geräteturnen Turnerinnen'!$B102="","",'Geräteturnen Turnerinnen'!D102)</f>
        <v/>
      </c>
      <c r="D79" t="str">
        <f>IF('Geräteturnen Turnerinnen'!$B102="","","Ti")</f>
        <v/>
      </c>
      <c r="F79" t="str">
        <f>IF('Geräteturnen Turnerinnen'!$B102="","",SUBSTITUTE('Geräteturnen Turnerinnen'!E102,"K Damen","KA"))</f>
        <v/>
      </c>
      <c r="G79" t="str">
        <f>IF('Geräteturnen Turnerinnen'!$B102="","",IF(valGrpIncl="JA",IF('Geräteturnen Turnerinnen'!F102="","",'Geräteturnen Turnerinnen'!F102),""))</f>
        <v/>
      </c>
      <c r="H79" t="str">
        <f>IF('Geräteturnen Turnerinnen'!$B102="","",'Geräteturnen Turnerinnen'!$C$9)</f>
        <v/>
      </c>
      <c r="I79" t="str">
        <f>IF('Geräteturnen Turnerinnen'!$B102="","",IF('Geräteturnen Turnerinnen'!$C$10="","",'Geräteturnen Turnerinnen'!$C$10))</f>
        <v/>
      </c>
    </row>
    <row r="80" spans="1:9" x14ac:dyDescent="0.2">
      <c r="A80" t="str">
        <f>IF('Geräteturnen Turnerinnen'!$B103="","",'Geräteturnen Turnerinnen'!B103)</f>
        <v/>
      </c>
      <c r="B80" t="str">
        <f>IF('Geräteturnen Turnerinnen'!$B103="","",'Geräteturnen Turnerinnen'!C103)</f>
        <v/>
      </c>
      <c r="C80" t="str">
        <f>IF('Geräteturnen Turnerinnen'!$B103="","",'Geräteturnen Turnerinnen'!D103)</f>
        <v/>
      </c>
      <c r="D80" t="str">
        <f>IF('Geräteturnen Turnerinnen'!$B103="","","Ti")</f>
        <v/>
      </c>
      <c r="F80" t="str">
        <f>IF('Geräteturnen Turnerinnen'!$B103="","",SUBSTITUTE('Geräteturnen Turnerinnen'!E103,"K Damen","KA"))</f>
        <v/>
      </c>
      <c r="G80" t="str">
        <f>IF('Geräteturnen Turnerinnen'!$B103="","",IF(valGrpIncl="JA",IF('Geräteturnen Turnerinnen'!F103="","",'Geräteturnen Turnerinnen'!F103),""))</f>
        <v/>
      </c>
      <c r="H80" t="str">
        <f>IF('Geräteturnen Turnerinnen'!$B103="","",'Geräteturnen Turnerinnen'!$C$9)</f>
        <v/>
      </c>
      <c r="I80" t="str">
        <f>IF('Geräteturnen Turnerinnen'!$B103="","",IF('Geräteturnen Turnerinnen'!$C$10="","",'Geräteturnen Turnerinnen'!$C$10))</f>
        <v/>
      </c>
    </row>
    <row r="81" spans="1:9" x14ac:dyDescent="0.2">
      <c r="A81" t="str">
        <f>IF('Geräteturnen Turnerinnen'!$B104="","",'Geräteturnen Turnerinnen'!B104)</f>
        <v/>
      </c>
      <c r="B81" t="str">
        <f>IF('Geräteturnen Turnerinnen'!$B104="","",'Geräteturnen Turnerinnen'!C104)</f>
        <v/>
      </c>
      <c r="C81" t="str">
        <f>IF('Geräteturnen Turnerinnen'!$B104="","",'Geräteturnen Turnerinnen'!D104)</f>
        <v/>
      </c>
      <c r="D81" t="str">
        <f>IF('Geräteturnen Turnerinnen'!$B104="","","Ti")</f>
        <v/>
      </c>
      <c r="F81" t="str">
        <f>IF('Geräteturnen Turnerinnen'!$B104="","",SUBSTITUTE('Geräteturnen Turnerinnen'!E104,"K Damen","KA"))</f>
        <v/>
      </c>
      <c r="G81" t="str">
        <f>IF('Geräteturnen Turnerinnen'!$B104="","",IF(valGrpIncl="JA",IF('Geräteturnen Turnerinnen'!F104="","",'Geräteturnen Turnerinnen'!F104),""))</f>
        <v/>
      </c>
      <c r="H81" t="str">
        <f>IF('Geräteturnen Turnerinnen'!$B104="","",'Geräteturnen Turnerinnen'!$C$9)</f>
        <v/>
      </c>
      <c r="I81" t="str">
        <f>IF('Geräteturnen Turnerinnen'!$B104="","",IF('Geräteturnen Turnerinnen'!$C$10="","",'Geräteturnen Turnerinnen'!$C$10))</f>
        <v/>
      </c>
    </row>
    <row r="82" spans="1:9" x14ac:dyDescent="0.2">
      <c r="A82" t="str">
        <f>IF('Geräteturnen Turnerinnen'!$B105="","",'Geräteturnen Turnerinnen'!B105)</f>
        <v/>
      </c>
      <c r="B82" t="str">
        <f>IF('Geräteturnen Turnerinnen'!$B105="","",'Geräteturnen Turnerinnen'!C105)</f>
        <v/>
      </c>
      <c r="C82" t="str">
        <f>IF('Geräteturnen Turnerinnen'!$B105="","",'Geräteturnen Turnerinnen'!D105)</f>
        <v/>
      </c>
      <c r="D82" t="str">
        <f>IF('Geräteturnen Turnerinnen'!$B105="","","Ti")</f>
        <v/>
      </c>
      <c r="F82" t="str">
        <f>IF('Geräteturnen Turnerinnen'!$B105="","",SUBSTITUTE('Geräteturnen Turnerinnen'!E105,"K Damen","KA"))</f>
        <v/>
      </c>
      <c r="G82" t="str">
        <f>IF('Geräteturnen Turnerinnen'!$B105="","",IF(valGrpIncl="JA",IF('Geräteturnen Turnerinnen'!F105="","",'Geräteturnen Turnerinnen'!F105),""))</f>
        <v/>
      </c>
      <c r="H82" t="str">
        <f>IF('Geräteturnen Turnerinnen'!$B105="","",'Geräteturnen Turnerinnen'!$C$9)</f>
        <v/>
      </c>
      <c r="I82" t="str">
        <f>IF('Geräteturnen Turnerinnen'!$B105="","",IF('Geräteturnen Turnerinnen'!$C$10="","",'Geräteturnen Turnerinnen'!$C$10))</f>
        <v/>
      </c>
    </row>
    <row r="83" spans="1:9" x14ac:dyDescent="0.2">
      <c r="A83" t="str">
        <f>IF('Geräteturnen Turnerinnen'!$B106="","",'Geräteturnen Turnerinnen'!B106)</f>
        <v/>
      </c>
      <c r="B83" t="str">
        <f>IF('Geräteturnen Turnerinnen'!$B106="","",'Geräteturnen Turnerinnen'!C106)</f>
        <v/>
      </c>
      <c r="C83" t="str">
        <f>IF('Geräteturnen Turnerinnen'!$B106="","",'Geräteturnen Turnerinnen'!D106)</f>
        <v/>
      </c>
      <c r="D83" t="str">
        <f>IF('Geräteturnen Turnerinnen'!$B106="","","Ti")</f>
        <v/>
      </c>
      <c r="F83" t="str">
        <f>IF('Geräteturnen Turnerinnen'!$B106="","",SUBSTITUTE('Geräteturnen Turnerinnen'!E106,"K Damen","KA"))</f>
        <v/>
      </c>
      <c r="G83" t="str">
        <f>IF('Geräteturnen Turnerinnen'!$B106="","",IF(valGrpIncl="JA",IF('Geräteturnen Turnerinnen'!F106="","",'Geräteturnen Turnerinnen'!F106),""))</f>
        <v/>
      </c>
      <c r="H83" t="str">
        <f>IF('Geräteturnen Turnerinnen'!$B106="","",'Geräteturnen Turnerinnen'!$C$9)</f>
        <v/>
      </c>
      <c r="I83" t="str">
        <f>IF('Geräteturnen Turnerinnen'!$B106="","",IF('Geräteturnen Turnerinnen'!$C$10="","",'Geräteturnen Turnerinnen'!$C$10))</f>
        <v/>
      </c>
    </row>
    <row r="84" spans="1:9" x14ac:dyDescent="0.2">
      <c r="A84" t="str">
        <f>IF('Geräteturnen Turnerinnen'!$B107="","",'Geräteturnen Turnerinnen'!B107)</f>
        <v/>
      </c>
      <c r="B84" t="str">
        <f>IF('Geräteturnen Turnerinnen'!$B107="","",'Geräteturnen Turnerinnen'!C107)</f>
        <v/>
      </c>
      <c r="C84" t="str">
        <f>IF('Geräteturnen Turnerinnen'!$B107="","",'Geräteturnen Turnerinnen'!D107)</f>
        <v/>
      </c>
      <c r="D84" t="str">
        <f>IF('Geräteturnen Turnerinnen'!$B107="","","Ti")</f>
        <v/>
      </c>
      <c r="F84" t="str">
        <f>IF('Geräteturnen Turnerinnen'!$B107="","",SUBSTITUTE('Geräteturnen Turnerinnen'!E107,"K Damen","KA"))</f>
        <v/>
      </c>
      <c r="G84" t="str">
        <f>IF('Geräteturnen Turnerinnen'!$B107="","",IF(valGrpIncl="JA",IF('Geräteturnen Turnerinnen'!F107="","",'Geräteturnen Turnerinnen'!F107),""))</f>
        <v/>
      </c>
      <c r="H84" t="str">
        <f>IF('Geräteturnen Turnerinnen'!$B107="","",'Geräteturnen Turnerinnen'!$C$9)</f>
        <v/>
      </c>
      <c r="I84" t="str">
        <f>IF('Geräteturnen Turnerinnen'!$B107="","",IF('Geräteturnen Turnerinnen'!$C$10="","",'Geräteturnen Turnerinnen'!$C$10))</f>
        <v/>
      </c>
    </row>
    <row r="85" spans="1:9" x14ac:dyDescent="0.2">
      <c r="A85" t="str">
        <f>IF('Geräteturnen Turnerinnen'!$B108="","",'Geräteturnen Turnerinnen'!B108)</f>
        <v/>
      </c>
      <c r="B85" t="str">
        <f>IF('Geräteturnen Turnerinnen'!$B108="","",'Geräteturnen Turnerinnen'!C108)</f>
        <v/>
      </c>
      <c r="C85" t="str">
        <f>IF('Geräteturnen Turnerinnen'!$B108="","",'Geräteturnen Turnerinnen'!D108)</f>
        <v/>
      </c>
      <c r="D85" t="str">
        <f>IF('Geräteturnen Turnerinnen'!$B108="","","Ti")</f>
        <v/>
      </c>
      <c r="F85" t="str">
        <f>IF('Geräteturnen Turnerinnen'!$B108="","",SUBSTITUTE('Geräteturnen Turnerinnen'!E108,"K Damen","KA"))</f>
        <v/>
      </c>
      <c r="G85" t="str">
        <f>IF('Geräteturnen Turnerinnen'!$B108="","",IF(valGrpIncl="JA",IF('Geräteturnen Turnerinnen'!F108="","",'Geräteturnen Turnerinnen'!F108),""))</f>
        <v/>
      </c>
      <c r="H85" t="str">
        <f>IF('Geräteturnen Turnerinnen'!$B108="","",'Geräteturnen Turnerinnen'!$C$9)</f>
        <v/>
      </c>
      <c r="I85" t="str">
        <f>IF('Geräteturnen Turnerinnen'!$B108="","",IF('Geräteturnen Turnerinnen'!$C$10="","",'Geräteturnen Turnerinnen'!$C$10))</f>
        <v/>
      </c>
    </row>
    <row r="86" spans="1:9" x14ac:dyDescent="0.2">
      <c r="A86" t="str">
        <f>IF('Geräteturnen Turnerinnen'!$B109="","",'Geräteturnen Turnerinnen'!B109)</f>
        <v/>
      </c>
      <c r="B86" t="str">
        <f>IF('Geräteturnen Turnerinnen'!$B109="","",'Geräteturnen Turnerinnen'!C109)</f>
        <v/>
      </c>
      <c r="C86" t="str">
        <f>IF('Geräteturnen Turnerinnen'!$B109="","",'Geräteturnen Turnerinnen'!D109)</f>
        <v/>
      </c>
      <c r="D86" t="str">
        <f>IF('Geräteturnen Turnerinnen'!$B109="","","Ti")</f>
        <v/>
      </c>
      <c r="F86" t="str">
        <f>IF('Geräteturnen Turnerinnen'!$B109="","",SUBSTITUTE('Geräteturnen Turnerinnen'!E109,"K Damen","KA"))</f>
        <v/>
      </c>
      <c r="G86" t="str">
        <f>IF('Geräteturnen Turnerinnen'!$B109="","",IF(valGrpIncl="JA",IF('Geräteturnen Turnerinnen'!F109="","",'Geräteturnen Turnerinnen'!F109),""))</f>
        <v/>
      </c>
      <c r="H86" t="str">
        <f>IF('Geräteturnen Turnerinnen'!$B109="","",'Geräteturnen Turnerinnen'!$C$9)</f>
        <v/>
      </c>
      <c r="I86" t="str">
        <f>IF('Geräteturnen Turnerinnen'!$B109="","",IF('Geräteturnen Turnerinnen'!$C$10="","",'Geräteturnen Turnerinnen'!$C$10))</f>
        <v/>
      </c>
    </row>
    <row r="87" spans="1:9" x14ac:dyDescent="0.2">
      <c r="A87" t="str">
        <f>IF('Geräteturnen Turnerinnen'!$B110="","",'Geräteturnen Turnerinnen'!B110)</f>
        <v/>
      </c>
      <c r="B87" t="str">
        <f>IF('Geräteturnen Turnerinnen'!$B110="","",'Geräteturnen Turnerinnen'!C110)</f>
        <v/>
      </c>
      <c r="C87" t="str">
        <f>IF('Geräteturnen Turnerinnen'!$B110="","",'Geräteturnen Turnerinnen'!D110)</f>
        <v/>
      </c>
      <c r="D87" t="str">
        <f>IF('Geräteturnen Turnerinnen'!$B110="","","Ti")</f>
        <v/>
      </c>
      <c r="F87" t="str">
        <f>IF('Geräteturnen Turnerinnen'!$B110="","",SUBSTITUTE('Geräteturnen Turnerinnen'!E110,"K Damen","KA"))</f>
        <v/>
      </c>
      <c r="G87" t="str">
        <f>IF('Geräteturnen Turnerinnen'!$B110="","",IF(valGrpIncl="JA",IF('Geräteturnen Turnerinnen'!F110="","",'Geräteturnen Turnerinnen'!F110),""))</f>
        <v/>
      </c>
      <c r="H87" t="str">
        <f>IF('Geräteturnen Turnerinnen'!$B110="","",'Geräteturnen Turnerinnen'!$C$9)</f>
        <v/>
      </c>
      <c r="I87" t="str">
        <f>IF('Geräteturnen Turnerinnen'!$B110="","",IF('Geräteturnen Turnerinnen'!$C$10="","",'Geräteturnen Turnerinnen'!$C$10))</f>
        <v/>
      </c>
    </row>
    <row r="88" spans="1:9" x14ac:dyDescent="0.2">
      <c r="A88" t="str">
        <f>IF('Geräteturnen Turnerinnen'!$B111="","",'Geräteturnen Turnerinnen'!B111)</f>
        <v/>
      </c>
      <c r="B88" t="str">
        <f>IF('Geräteturnen Turnerinnen'!$B111="","",'Geräteturnen Turnerinnen'!C111)</f>
        <v/>
      </c>
      <c r="C88" t="str">
        <f>IF('Geräteturnen Turnerinnen'!$B111="","",'Geräteturnen Turnerinnen'!D111)</f>
        <v/>
      </c>
      <c r="D88" t="str">
        <f>IF('Geräteturnen Turnerinnen'!$B111="","","Ti")</f>
        <v/>
      </c>
      <c r="F88" t="str">
        <f>IF('Geräteturnen Turnerinnen'!$B111="","",SUBSTITUTE('Geräteturnen Turnerinnen'!E111,"K Damen","KA"))</f>
        <v/>
      </c>
      <c r="G88" t="str">
        <f>IF('Geräteturnen Turnerinnen'!$B111="","",IF(valGrpIncl="JA",IF('Geräteturnen Turnerinnen'!F111="","",'Geräteturnen Turnerinnen'!F111),""))</f>
        <v/>
      </c>
      <c r="H88" t="str">
        <f>IF('Geräteturnen Turnerinnen'!$B111="","",'Geräteturnen Turnerinnen'!$C$9)</f>
        <v/>
      </c>
      <c r="I88" t="str">
        <f>IF('Geräteturnen Turnerinnen'!$B111="","",IF('Geräteturnen Turnerinnen'!$C$10="","",'Geräteturnen Turnerinnen'!$C$10))</f>
        <v/>
      </c>
    </row>
    <row r="89" spans="1:9" x14ac:dyDescent="0.2">
      <c r="A89" t="str">
        <f>IF('Geräteturnen Turnerinnen'!$B112="","",'Geräteturnen Turnerinnen'!B112)</f>
        <v/>
      </c>
      <c r="B89" t="str">
        <f>IF('Geräteturnen Turnerinnen'!$B112="","",'Geräteturnen Turnerinnen'!C112)</f>
        <v/>
      </c>
      <c r="C89" t="str">
        <f>IF('Geräteturnen Turnerinnen'!$B112="","",'Geräteturnen Turnerinnen'!D112)</f>
        <v/>
      </c>
      <c r="D89" t="str">
        <f>IF('Geräteturnen Turnerinnen'!$B112="","","Ti")</f>
        <v/>
      </c>
      <c r="F89" t="str">
        <f>IF('Geräteturnen Turnerinnen'!$B112="","",SUBSTITUTE('Geräteturnen Turnerinnen'!E112,"K Damen","KA"))</f>
        <v/>
      </c>
      <c r="G89" t="str">
        <f>IF('Geräteturnen Turnerinnen'!$B112="","",IF(valGrpIncl="JA",IF('Geräteturnen Turnerinnen'!F112="","",'Geräteturnen Turnerinnen'!F112),""))</f>
        <v/>
      </c>
      <c r="H89" t="str">
        <f>IF('Geräteturnen Turnerinnen'!$B112="","",'Geräteturnen Turnerinnen'!$C$9)</f>
        <v/>
      </c>
      <c r="I89" t="str">
        <f>IF('Geräteturnen Turnerinnen'!$B112="","",IF('Geräteturnen Turnerinnen'!$C$10="","",'Geräteturnen Turnerinnen'!$C$10))</f>
        <v/>
      </c>
    </row>
    <row r="90" spans="1:9" x14ac:dyDescent="0.2">
      <c r="A90" t="str">
        <f>IF('Geräteturnen Turnerinnen'!$B113="","",'Geräteturnen Turnerinnen'!B113)</f>
        <v/>
      </c>
      <c r="B90" t="str">
        <f>IF('Geräteturnen Turnerinnen'!$B113="","",'Geräteturnen Turnerinnen'!C113)</f>
        <v/>
      </c>
      <c r="C90" t="str">
        <f>IF('Geräteturnen Turnerinnen'!$B113="","",'Geräteturnen Turnerinnen'!D113)</f>
        <v/>
      </c>
      <c r="D90" t="str">
        <f>IF('Geräteturnen Turnerinnen'!$B113="","","Ti")</f>
        <v/>
      </c>
      <c r="F90" t="str">
        <f>IF('Geräteturnen Turnerinnen'!$B113="","",SUBSTITUTE('Geräteturnen Turnerinnen'!E113,"K Damen","KA"))</f>
        <v/>
      </c>
      <c r="G90" t="str">
        <f>IF('Geräteturnen Turnerinnen'!$B113="","",IF(valGrpIncl="JA",IF('Geräteturnen Turnerinnen'!F113="","",'Geräteturnen Turnerinnen'!F113),""))</f>
        <v/>
      </c>
      <c r="H90" t="str">
        <f>IF('Geräteturnen Turnerinnen'!$B113="","",'Geräteturnen Turnerinnen'!$C$9)</f>
        <v/>
      </c>
      <c r="I90" t="str">
        <f>IF('Geräteturnen Turnerinnen'!$B113="","",IF('Geräteturnen Turnerinnen'!$C$10="","",'Geräteturnen Turnerinnen'!$C$10))</f>
        <v/>
      </c>
    </row>
    <row r="91" spans="1:9" x14ac:dyDescent="0.2">
      <c r="A91" t="str">
        <f>IF('Geräteturnen Turnerinnen'!$B114="","",'Geräteturnen Turnerinnen'!B114)</f>
        <v/>
      </c>
      <c r="B91" t="str">
        <f>IF('Geräteturnen Turnerinnen'!$B114="","",'Geräteturnen Turnerinnen'!C114)</f>
        <v/>
      </c>
      <c r="C91" t="str">
        <f>IF('Geräteturnen Turnerinnen'!$B114="","",'Geräteturnen Turnerinnen'!D114)</f>
        <v/>
      </c>
      <c r="D91" t="str">
        <f>IF('Geräteturnen Turnerinnen'!$B114="","","Ti")</f>
        <v/>
      </c>
      <c r="F91" t="str">
        <f>IF('Geräteturnen Turnerinnen'!$B114="","",SUBSTITUTE('Geräteturnen Turnerinnen'!E114,"K Damen","KA"))</f>
        <v/>
      </c>
      <c r="G91" t="str">
        <f>IF('Geräteturnen Turnerinnen'!$B114="","",IF(valGrpIncl="JA",IF('Geräteturnen Turnerinnen'!F114="","",'Geräteturnen Turnerinnen'!F114),""))</f>
        <v/>
      </c>
      <c r="H91" t="str">
        <f>IF('Geräteturnen Turnerinnen'!$B114="","",'Geräteturnen Turnerinnen'!$C$9)</f>
        <v/>
      </c>
      <c r="I91" t="str">
        <f>IF('Geräteturnen Turnerinnen'!$B114="","",IF('Geräteturnen Turnerinnen'!$C$10="","",'Geräteturnen Turnerinnen'!$C$10))</f>
        <v/>
      </c>
    </row>
    <row r="92" spans="1:9" x14ac:dyDescent="0.2">
      <c r="A92" t="str">
        <f>IF('Geräteturnen Turnerinnen'!$B115="","",'Geräteturnen Turnerinnen'!B115)</f>
        <v/>
      </c>
      <c r="B92" t="str">
        <f>IF('Geräteturnen Turnerinnen'!$B115="","",'Geräteturnen Turnerinnen'!C115)</f>
        <v/>
      </c>
      <c r="C92" t="str">
        <f>IF('Geräteturnen Turnerinnen'!$B115="","",'Geräteturnen Turnerinnen'!D115)</f>
        <v/>
      </c>
      <c r="D92" t="str">
        <f>IF('Geräteturnen Turnerinnen'!$B115="","","Ti")</f>
        <v/>
      </c>
      <c r="F92" t="str">
        <f>IF('Geräteturnen Turnerinnen'!$B115="","",SUBSTITUTE('Geräteturnen Turnerinnen'!E115,"K Damen","KA"))</f>
        <v/>
      </c>
      <c r="G92" t="str">
        <f>IF('Geräteturnen Turnerinnen'!$B115="","",IF(valGrpIncl="JA",IF('Geräteturnen Turnerinnen'!F115="","",'Geräteturnen Turnerinnen'!F115),""))</f>
        <v/>
      </c>
      <c r="H92" t="str">
        <f>IF('Geräteturnen Turnerinnen'!$B115="","",'Geräteturnen Turnerinnen'!$C$9)</f>
        <v/>
      </c>
      <c r="I92" t="str">
        <f>IF('Geräteturnen Turnerinnen'!$B115="","",IF('Geräteturnen Turnerinnen'!$C$10="","",'Geräteturnen Turnerinnen'!$C$10))</f>
        <v/>
      </c>
    </row>
    <row r="93" spans="1:9" x14ac:dyDescent="0.2">
      <c r="A93" t="str">
        <f>IF('Geräteturnen Turnerinnen'!$B116="","",'Geräteturnen Turnerinnen'!B116)</f>
        <v/>
      </c>
      <c r="B93" t="str">
        <f>IF('Geräteturnen Turnerinnen'!$B116="","",'Geräteturnen Turnerinnen'!C116)</f>
        <v/>
      </c>
      <c r="C93" t="str">
        <f>IF('Geräteturnen Turnerinnen'!$B116="","",'Geräteturnen Turnerinnen'!D116)</f>
        <v/>
      </c>
      <c r="D93" t="str">
        <f>IF('Geräteturnen Turnerinnen'!$B116="","","Ti")</f>
        <v/>
      </c>
      <c r="F93" t="str">
        <f>IF('Geräteturnen Turnerinnen'!$B116="","",SUBSTITUTE('Geräteturnen Turnerinnen'!E116,"K Damen","KA"))</f>
        <v/>
      </c>
      <c r="G93" t="str">
        <f>IF('Geräteturnen Turnerinnen'!$B116="","",IF(valGrpIncl="JA",IF('Geräteturnen Turnerinnen'!F116="","",'Geräteturnen Turnerinnen'!F116),""))</f>
        <v/>
      </c>
      <c r="H93" t="str">
        <f>IF('Geräteturnen Turnerinnen'!$B116="","",'Geräteturnen Turnerinnen'!$C$9)</f>
        <v/>
      </c>
      <c r="I93" t="str">
        <f>IF('Geräteturnen Turnerinnen'!$B116="","",IF('Geräteturnen Turnerinnen'!$C$10="","",'Geräteturnen Turnerinnen'!$C$10))</f>
        <v/>
      </c>
    </row>
    <row r="94" spans="1:9" x14ac:dyDescent="0.2">
      <c r="A94" t="str">
        <f>IF('Geräteturnen Turnerinnen'!$B117="","",'Geräteturnen Turnerinnen'!B117)</f>
        <v/>
      </c>
      <c r="B94" t="str">
        <f>IF('Geräteturnen Turnerinnen'!$B117="","",'Geräteturnen Turnerinnen'!C117)</f>
        <v/>
      </c>
      <c r="C94" t="str">
        <f>IF('Geräteturnen Turnerinnen'!$B117="","",'Geräteturnen Turnerinnen'!D117)</f>
        <v/>
      </c>
      <c r="D94" t="str">
        <f>IF('Geräteturnen Turnerinnen'!$B117="","","Ti")</f>
        <v/>
      </c>
      <c r="F94" t="str">
        <f>IF('Geräteturnen Turnerinnen'!$B117="","",SUBSTITUTE('Geräteturnen Turnerinnen'!E117,"K Damen","KA"))</f>
        <v/>
      </c>
      <c r="G94" t="str">
        <f>IF('Geräteturnen Turnerinnen'!$B117="","",IF(valGrpIncl="JA",IF('Geräteturnen Turnerinnen'!F117="","",'Geräteturnen Turnerinnen'!F117),""))</f>
        <v/>
      </c>
      <c r="H94" t="str">
        <f>IF('Geräteturnen Turnerinnen'!$B117="","",'Geräteturnen Turnerinnen'!$C$9)</f>
        <v/>
      </c>
      <c r="I94" t="str">
        <f>IF('Geräteturnen Turnerinnen'!$B117="","",IF('Geräteturnen Turnerinnen'!$C$10="","",'Geräteturnen Turnerinnen'!$C$10))</f>
        <v/>
      </c>
    </row>
    <row r="95" spans="1:9" x14ac:dyDescent="0.2">
      <c r="A95" t="str">
        <f>IF('Geräteturnen Turnerinnen'!$B118="","",'Geräteturnen Turnerinnen'!B118)</f>
        <v/>
      </c>
      <c r="B95" t="str">
        <f>IF('Geräteturnen Turnerinnen'!$B118="","",'Geräteturnen Turnerinnen'!C118)</f>
        <v/>
      </c>
      <c r="C95" t="str">
        <f>IF('Geräteturnen Turnerinnen'!$B118="","",'Geräteturnen Turnerinnen'!D118)</f>
        <v/>
      </c>
      <c r="D95" t="str">
        <f>IF('Geräteturnen Turnerinnen'!$B118="","","Ti")</f>
        <v/>
      </c>
      <c r="F95" t="str">
        <f>IF('Geräteturnen Turnerinnen'!$B118="","",SUBSTITUTE('Geräteturnen Turnerinnen'!E118,"K Damen","KA"))</f>
        <v/>
      </c>
      <c r="G95" t="str">
        <f>IF('Geräteturnen Turnerinnen'!$B118="","",IF(valGrpIncl="JA",IF('Geräteturnen Turnerinnen'!F118="","",'Geräteturnen Turnerinnen'!F118),""))</f>
        <v/>
      </c>
      <c r="H95" t="str">
        <f>IF('Geräteturnen Turnerinnen'!$B118="","",'Geräteturnen Turnerinnen'!$C$9)</f>
        <v/>
      </c>
      <c r="I95" t="str">
        <f>IF('Geräteturnen Turnerinnen'!$B118="","",IF('Geräteturnen Turnerinnen'!$C$10="","",'Geräteturnen Turnerinnen'!$C$10))</f>
        <v/>
      </c>
    </row>
    <row r="96" spans="1:9" x14ac:dyDescent="0.2">
      <c r="A96" t="str">
        <f>IF('Geräteturnen Turnerinnen'!$B119="","",'Geräteturnen Turnerinnen'!B119)</f>
        <v/>
      </c>
      <c r="B96" t="str">
        <f>IF('Geräteturnen Turnerinnen'!$B119="","",'Geräteturnen Turnerinnen'!C119)</f>
        <v/>
      </c>
      <c r="C96" t="str">
        <f>IF('Geräteturnen Turnerinnen'!$B119="","",'Geräteturnen Turnerinnen'!D119)</f>
        <v/>
      </c>
      <c r="D96" t="str">
        <f>IF('Geräteturnen Turnerinnen'!$B119="","","Ti")</f>
        <v/>
      </c>
      <c r="F96" t="str">
        <f>IF('Geräteturnen Turnerinnen'!$B119="","",SUBSTITUTE('Geräteturnen Turnerinnen'!E119,"K Damen","KA"))</f>
        <v/>
      </c>
      <c r="G96" t="str">
        <f>IF('Geräteturnen Turnerinnen'!$B119="","",IF(valGrpIncl="JA",IF('Geräteturnen Turnerinnen'!F119="","",'Geräteturnen Turnerinnen'!F119),""))</f>
        <v/>
      </c>
      <c r="H96" t="str">
        <f>IF('Geräteturnen Turnerinnen'!$B119="","",'Geräteturnen Turnerinnen'!$C$9)</f>
        <v/>
      </c>
      <c r="I96" t="str">
        <f>IF('Geräteturnen Turnerinnen'!$B119="","",IF('Geräteturnen Turnerinnen'!$C$10="","",'Geräteturnen Turnerinnen'!$C$10))</f>
        <v/>
      </c>
    </row>
    <row r="97" spans="1:9" x14ac:dyDescent="0.2">
      <c r="A97" t="str">
        <f>IF('Geräteturnen Turnerinnen'!$B120="","",'Geräteturnen Turnerinnen'!B120)</f>
        <v/>
      </c>
      <c r="B97" t="str">
        <f>IF('Geräteturnen Turnerinnen'!$B120="","",'Geräteturnen Turnerinnen'!C120)</f>
        <v/>
      </c>
      <c r="C97" t="str">
        <f>IF('Geräteturnen Turnerinnen'!$B120="","",'Geräteturnen Turnerinnen'!D120)</f>
        <v/>
      </c>
      <c r="D97" t="str">
        <f>IF('Geräteturnen Turnerinnen'!$B120="","","Ti")</f>
        <v/>
      </c>
      <c r="F97" t="str">
        <f>IF('Geräteturnen Turnerinnen'!$B120="","",SUBSTITUTE('Geräteturnen Turnerinnen'!E120,"K Damen","KA"))</f>
        <v/>
      </c>
      <c r="G97" t="str">
        <f>IF('Geräteturnen Turnerinnen'!$B120="","",IF(valGrpIncl="JA",IF('Geräteturnen Turnerinnen'!F120="","",'Geräteturnen Turnerinnen'!F120),""))</f>
        <v/>
      </c>
      <c r="H97" t="str">
        <f>IF('Geräteturnen Turnerinnen'!$B120="","",'Geräteturnen Turnerinnen'!$C$9)</f>
        <v/>
      </c>
      <c r="I97" t="str">
        <f>IF('Geräteturnen Turnerinnen'!$B120="","",IF('Geräteturnen Turnerinnen'!$C$10="","",'Geräteturnen Turnerinnen'!$C$10))</f>
        <v/>
      </c>
    </row>
    <row r="98" spans="1:9" x14ac:dyDescent="0.2">
      <c r="A98" t="str">
        <f>IF('Geräteturnen Turnerinnen'!$B121="","",'Geräteturnen Turnerinnen'!B121)</f>
        <v/>
      </c>
      <c r="B98" t="str">
        <f>IF('Geräteturnen Turnerinnen'!$B121="","",'Geräteturnen Turnerinnen'!C121)</f>
        <v/>
      </c>
      <c r="C98" t="str">
        <f>IF('Geräteturnen Turnerinnen'!$B121="","",'Geräteturnen Turnerinnen'!D121)</f>
        <v/>
      </c>
      <c r="D98" t="str">
        <f>IF('Geräteturnen Turnerinnen'!$B121="","","Ti")</f>
        <v/>
      </c>
      <c r="F98" t="str">
        <f>IF('Geräteturnen Turnerinnen'!$B121="","",SUBSTITUTE('Geräteturnen Turnerinnen'!E121,"K Damen","KA"))</f>
        <v/>
      </c>
      <c r="G98" t="str">
        <f>IF('Geräteturnen Turnerinnen'!$B121="","",IF(valGrpIncl="JA",IF('Geräteturnen Turnerinnen'!F121="","",'Geräteturnen Turnerinnen'!F121),""))</f>
        <v/>
      </c>
      <c r="H98" t="str">
        <f>IF('Geräteturnen Turnerinnen'!$B121="","",'Geräteturnen Turnerinnen'!$C$9)</f>
        <v/>
      </c>
      <c r="I98" t="str">
        <f>IF('Geräteturnen Turnerinnen'!$B121="","",IF('Geräteturnen Turnerinnen'!$C$10="","",'Geräteturnen Turnerinnen'!$C$10))</f>
        <v/>
      </c>
    </row>
    <row r="99" spans="1:9" x14ac:dyDescent="0.2">
      <c r="A99" t="str">
        <f>IF('Geräteturnen Turnerinnen'!$B122="","",'Geräteturnen Turnerinnen'!B122)</f>
        <v/>
      </c>
      <c r="B99" t="str">
        <f>IF('Geräteturnen Turnerinnen'!$B122="","",'Geräteturnen Turnerinnen'!C122)</f>
        <v/>
      </c>
      <c r="C99" t="str">
        <f>IF('Geräteturnen Turnerinnen'!$B122="","",'Geräteturnen Turnerinnen'!D122)</f>
        <v/>
      </c>
      <c r="D99" t="str">
        <f>IF('Geräteturnen Turnerinnen'!$B122="","","Ti")</f>
        <v/>
      </c>
      <c r="F99" t="str">
        <f>IF('Geräteturnen Turnerinnen'!$B122="","",SUBSTITUTE('Geräteturnen Turnerinnen'!E122,"K Damen","KA"))</f>
        <v/>
      </c>
      <c r="G99" t="str">
        <f>IF('Geräteturnen Turnerinnen'!$B122="","",IF(valGrpIncl="JA",IF('Geräteturnen Turnerinnen'!F122="","",'Geräteturnen Turnerinnen'!F122),""))</f>
        <v/>
      </c>
      <c r="H99" t="str">
        <f>IF('Geräteturnen Turnerinnen'!$B122="","",'Geräteturnen Turnerinnen'!$C$9)</f>
        <v/>
      </c>
      <c r="I99" t="str">
        <f>IF('Geräteturnen Turnerinnen'!$B122="","",IF('Geräteturnen Turnerinnen'!$C$10="","",'Geräteturnen Turnerinnen'!$C$10))</f>
        <v/>
      </c>
    </row>
    <row r="100" spans="1:9" x14ac:dyDescent="0.2">
      <c r="A100" t="str">
        <f>IF('Geräteturnen Turnerinnen'!$B123="","",'Geräteturnen Turnerinnen'!B123)</f>
        <v/>
      </c>
      <c r="B100" t="str">
        <f>IF('Geräteturnen Turnerinnen'!$B123="","",'Geräteturnen Turnerinnen'!C123)</f>
        <v/>
      </c>
      <c r="C100" t="str">
        <f>IF('Geräteturnen Turnerinnen'!$B123="","",'Geräteturnen Turnerinnen'!D123)</f>
        <v/>
      </c>
      <c r="D100" t="str">
        <f>IF('Geräteturnen Turnerinnen'!$B123="","","Ti")</f>
        <v/>
      </c>
      <c r="F100" t="str">
        <f>IF('Geräteturnen Turnerinnen'!$B123="","",SUBSTITUTE('Geräteturnen Turnerinnen'!E123,"K Damen","KA"))</f>
        <v/>
      </c>
      <c r="G100" t="str">
        <f>IF('Geräteturnen Turnerinnen'!$B123="","",IF(valGrpIncl="JA",IF('Geräteturnen Turnerinnen'!F123="","",'Geräteturnen Turnerinnen'!F123),""))</f>
        <v/>
      </c>
      <c r="H100" t="str">
        <f>IF('Geräteturnen Turnerinnen'!$B123="","",'Geräteturnen Turnerinnen'!$C$9)</f>
        <v/>
      </c>
      <c r="I100" t="str">
        <f>IF('Geräteturnen Turnerinnen'!$B123="","",IF('Geräteturnen Turnerinnen'!$C$10="","",'Geräteturnen Turnerinnen'!$C$10))</f>
        <v/>
      </c>
    </row>
    <row r="101" spans="1:9" x14ac:dyDescent="0.2">
      <c r="A101" t="str">
        <f>IF('Geräteturnen Turnerinnen'!$B124="","",'Geräteturnen Turnerinnen'!B124)</f>
        <v/>
      </c>
      <c r="B101" t="str">
        <f>IF('Geräteturnen Turnerinnen'!$B124="","",'Geräteturnen Turnerinnen'!C124)</f>
        <v/>
      </c>
      <c r="C101" t="str">
        <f>IF('Geräteturnen Turnerinnen'!$B124="","",'Geräteturnen Turnerinnen'!D124)</f>
        <v/>
      </c>
      <c r="D101" t="str">
        <f>IF('Geräteturnen Turnerinnen'!$B124="","","Ti")</f>
        <v/>
      </c>
      <c r="F101" t="str">
        <f>IF('Geräteturnen Turnerinnen'!$B124="","",SUBSTITUTE('Geräteturnen Turnerinnen'!E124,"K Damen","KA"))</f>
        <v/>
      </c>
      <c r="G101" t="str">
        <f>IF('Geräteturnen Turnerinnen'!$B124="","",IF(valGrpIncl="JA",IF('Geräteturnen Turnerinnen'!F124="","",'Geräteturnen Turnerinnen'!F124),""))</f>
        <v/>
      </c>
      <c r="H101" t="str">
        <f>IF('Geräteturnen Turnerinnen'!$B124="","",'Geräteturnen Turnerinnen'!$C$9)</f>
        <v/>
      </c>
      <c r="I101" t="str">
        <f>IF('Geräteturnen Turnerinnen'!$B124="","",IF('Geräteturnen Turnerinnen'!$C$10="","",'Geräteturnen Turnerinnen'!$C$10))</f>
        <v/>
      </c>
    </row>
    <row r="102" spans="1:9" x14ac:dyDescent="0.2">
      <c r="A102" t="str">
        <f>IF('Geräteturnen Turnerinnen'!$B125="","",'Geräteturnen Turnerinnen'!B125)</f>
        <v/>
      </c>
      <c r="B102" t="str">
        <f>IF('Geräteturnen Turnerinnen'!$B125="","",'Geräteturnen Turnerinnen'!C125)</f>
        <v/>
      </c>
      <c r="C102" t="str">
        <f>IF('Geräteturnen Turnerinnen'!$B125="","",'Geräteturnen Turnerinnen'!D125)</f>
        <v/>
      </c>
      <c r="D102" t="str">
        <f>IF('Geräteturnen Turnerinnen'!$B125="","","Ti")</f>
        <v/>
      </c>
      <c r="F102" t="str">
        <f>IF('Geräteturnen Turnerinnen'!$B125="","",SUBSTITUTE('Geräteturnen Turnerinnen'!E125,"K Damen","KA"))</f>
        <v/>
      </c>
      <c r="G102" t="str">
        <f>IF('Geräteturnen Turnerinnen'!$B125="","",IF(valGrpIncl="JA",IF('Geräteturnen Turnerinnen'!F125="","",'Geräteturnen Turnerinnen'!F125),""))</f>
        <v/>
      </c>
      <c r="H102" t="str">
        <f>IF('Geräteturnen Turnerinnen'!$B125="","",'Geräteturnen Turnerinnen'!$C$9)</f>
        <v/>
      </c>
      <c r="I102" t="str">
        <f>IF('Geräteturnen Turnerinnen'!$B125="","",IF('Geräteturnen Turnerinnen'!$C$10="","",'Geräteturnen Turnerinnen'!$C$10))</f>
        <v/>
      </c>
    </row>
    <row r="103" spans="1:9" x14ac:dyDescent="0.2">
      <c r="A103" t="str">
        <f>IF('Geräteturnen Turnerinnen'!$B126="","",'Geräteturnen Turnerinnen'!B126)</f>
        <v/>
      </c>
      <c r="B103" t="str">
        <f>IF('Geräteturnen Turnerinnen'!$B126="","",'Geräteturnen Turnerinnen'!C126)</f>
        <v/>
      </c>
      <c r="C103" t="str">
        <f>IF('Geräteturnen Turnerinnen'!$B126="","",'Geräteturnen Turnerinnen'!D126)</f>
        <v/>
      </c>
      <c r="D103" t="str">
        <f>IF('Geräteturnen Turnerinnen'!$B126="","","Ti")</f>
        <v/>
      </c>
      <c r="F103" t="str">
        <f>IF('Geräteturnen Turnerinnen'!$B126="","",SUBSTITUTE('Geräteturnen Turnerinnen'!E126,"K Damen","KA"))</f>
        <v/>
      </c>
      <c r="G103" t="str">
        <f>IF('Geräteturnen Turnerinnen'!$B126="","",IF(valGrpIncl="JA",IF('Geräteturnen Turnerinnen'!F126="","",'Geräteturnen Turnerinnen'!F126),""))</f>
        <v/>
      </c>
      <c r="H103" t="str">
        <f>IF('Geräteturnen Turnerinnen'!$B126="","",'Geräteturnen Turnerinnen'!$C$9)</f>
        <v/>
      </c>
      <c r="I103" t="str">
        <f>IF('Geräteturnen Turnerinnen'!$B126="","",IF('Geräteturnen Turnerinnen'!$C$10="","",'Geräteturnen Turnerinnen'!$C$10))</f>
        <v/>
      </c>
    </row>
    <row r="104" spans="1:9" x14ac:dyDescent="0.2">
      <c r="A104" t="str">
        <f>IF('Geräteturnen Turnerinnen'!$B127="","",'Geräteturnen Turnerinnen'!B127)</f>
        <v/>
      </c>
      <c r="B104" t="str">
        <f>IF('Geräteturnen Turnerinnen'!$B127="","",'Geräteturnen Turnerinnen'!C127)</f>
        <v/>
      </c>
      <c r="C104" t="str">
        <f>IF('Geräteturnen Turnerinnen'!$B127="","",'Geräteturnen Turnerinnen'!D127)</f>
        <v/>
      </c>
      <c r="D104" t="str">
        <f>IF('Geräteturnen Turnerinnen'!$B127="","","Ti")</f>
        <v/>
      </c>
      <c r="F104" t="str">
        <f>IF('Geräteturnen Turnerinnen'!$B127="","",SUBSTITUTE('Geräteturnen Turnerinnen'!E127,"K Damen","KA"))</f>
        <v/>
      </c>
      <c r="G104" t="str">
        <f>IF('Geräteturnen Turnerinnen'!$B127="","",IF(valGrpIncl="JA",IF('Geräteturnen Turnerinnen'!F127="","",'Geräteturnen Turnerinnen'!F127),""))</f>
        <v/>
      </c>
      <c r="H104" t="str">
        <f>IF('Geräteturnen Turnerinnen'!$B127="","",'Geräteturnen Turnerinnen'!$C$9)</f>
        <v/>
      </c>
      <c r="I104" t="str">
        <f>IF('Geräteturnen Turnerinnen'!$B127="","",IF('Geräteturnen Turnerinnen'!$C$10="","",'Geräteturnen Turnerinnen'!$C$10))</f>
        <v/>
      </c>
    </row>
    <row r="105" spans="1:9" x14ac:dyDescent="0.2">
      <c r="A105" t="str">
        <f>IF('Geräteturnen Turnerinnen'!$B128="","",'Geräteturnen Turnerinnen'!B128)</f>
        <v/>
      </c>
      <c r="B105" t="str">
        <f>IF('Geräteturnen Turnerinnen'!$B128="","",'Geräteturnen Turnerinnen'!C128)</f>
        <v/>
      </c>
      <c r="C105" t="str">
        <f>IF('Geräteturnen Turnerinnen'!$B128="","",'Geräteturnen Turnerinnen'!D128)</f>
        <v/>
      </c>
      <c r="D105" t="str">
        <f>IF('Geräteturnen Turnerinnen'!$B128="","","Ti")</f>
        <v/>
      </c>
      <c r="F105" t="str">
        <f>IF('Geräteturnen Turnerinnen'!$B128="","",SUBSTITUTE('Geräteturnen Turnerinnen'!E128,"K Damen","KA"))</f>
        <v/>
      </c>
      <c r="G105" t="str">
        <f>IF('Geräteturnen Turnerinnen'!$B128="","",IF(valGrpIncl="JA",IF('Geräteturnen Turnerinnen'!F128="","",'Geräteturnen Turnerinnen'!F128),""))</f>
        <v/>
      </c>
      <c r="H105" t="str">
        <f>IF('Geräteturnen Turnerinnen'!$B128="","",'Geräteturnen Turnerinnen'!$C$9)</f>
        <v/>
      </c>
      <c r="I105" t="str">
        <f>IF('Geräteturnen Turnerinnen'!$B128="","",IF('Geräteturnen Turnerinnen'!$C$10="","",'Geräteturnen Turnerinnen'!$C$10))</f>
        <v/>
      </c>
    </row>
    <row r="106" spans="1:9" x14ac:dyDescent="0.2">
      <c r="A106" t="str">
        <f>IF('Geräteturnen Turnerinnen'!$B129="","",'Geräteturnen Turnerinnen'!B129)</f>
        <v/>
      </c>
      <c r="B106" t="str">
        <f>IF('Geräteturnen Turnerinnen'!$B129="","",'Geräteturnen Turnerinnen'!C129)</f>
        <v/>
      </c>
      <c r="C106" t="str">
        <f>IF('Geräteturnen Turnerinnen'!$B129="","",'Geräteturnen Turnerinnen'!D129)</f>
        <v/>
      </c>
      <c r="D106" t="str">
        <f>IF('Geräteturnen Turnerinnen'!$B129="","","Ti")</f>
        <v/>
      </c>
      <c r="F106" t="str">
        <f>IF('Geräteturnen Turnerinnen'!$B129="","",SUBSTITUTE('Geräteturnen Turnerinnen'!E129,"K Damen","KA"))</f>
        <v/>
      </c>
      <c r="G106" t="str">
        <f>IF('Geräteturnen Turnerinnen'!$B129="","",IF(valGrpIncl="JA",IF('Geräteturnen Turnerinnen'!F129="","",'Geräteturnen Turnerinnen'!F129),""))</f>
        <v/>
      </c>
      <c r="H106" t="str">
        <f>IF('Geräteturnen Turnerinnen'!$B129="","",'Geräteturnen Turnerinnen'!$C$9)</f>
        <v/>
      </c>
      <c r="I106" t="str">
        <f>IF('Geräteturnen Turnerinnen'!$B129="","",IF('Geräteturnen Turnerinnen'!$C$10="","",'Geräteturnen Turnerinnen'!$C$10))</f>
        <v/>
      </c>
    </row>
    <row r="107" spans="1:9" x14ac:dyDescent="0.2">
      <c r="A107" t="str">
        <f>IF('Geräteturnen Turnerinnen'!$B130="","",'Geräteturnen Turnerinnen'!B130)</f>
        <v/>
      </c>
      <c r="B107" t="str">
        <f>IF('Geräteturnen Turnerinnen'!$B130="","",'Geräteturnen Turnerinnen'!C130)</f>
        <v/>
      </c>
      <c r="C107" t="str">
        <f>IF('Geräteturnen Turnerinnen'!$B130="","",'Geräteturnen Turnerinnen'!D130)</f>
        <v/>
      </c>
      <c r="D107" t="str">
        <f>IF('Geräteturnen Turnerinnen'!$B130="","","Ti")</f>
        <v/>
      </c>
      <c r="F107" t="str">
        <f>IF('Geräteturnen Turnerinnen'!$B130="","",SUBSTITUTE('Geräteturnen Turnerinnen'!E130,"K Damen","KA"))</f>
        <v/>
      </c>
      <c r="G107" t="str">
        <f>IF('Geräteturnen Turnerinnen'!$B130="","",IF(valGrpIncl="JA",IF('Geräteturnen Turnerinnen'!F130="","",'Geräteturnen Turnerinnen'!F130),""))</f>
        <v/>
      </c>
      <c r="H107" t="str">
        <f>IF('Geräteturnen Turnerinnen'!$B130="","",'Geräteturnen Turnerinnen'!$C$9)</f>
        <v/>
      </c>
      <c r="I107" t="str">
        <f>IF('Geräteturnen Turnerinnen'!$B130="","",IF('Geräteturnen Turnerinnen'!$C$10="","",'Geräteturnen Turnerinnen'!$C$10))</f>
        <v/>
      </c>
    </row>
    <row r="108" spans="1:9" x14ac:dyDescent="0.2">
      <c r="A108" t="str">
        <f>IF('Geräteturnen Turnerinnen'!$B131="","",'Geräteturnen Turnerinnen'!B131)</f>
        <v/>
      </c>
      <c r="B108" t="str">
        <f>IF('Geräteturnen Turnerinnen'!$B131="","",'Geräteturnen Turnerinnen'!C131)</f>
        <v/>
      </c>
      <c r="C108" t="str">
        <f>IF('Geräteturnen Turnerinnen'!$B131="","",'Geräteturnen Turnerinnen'!D131)</f>
        <v/>
      </c>
      <c r="D108" t="str">
        <f>IF('Geräteturnen Turnerinnen'!$B131="","","Ti")</f>
        <v/>
      </c>
      <c r="F108" t="str">
        <f>IF('Geräteturnen Turnerinnen'!$B131="","",SUBSTITUTE('Geräteturnen Turnerinnen'!E131,"K Damen","KA"))</f>
        <v/>
      </c>
      <c r="G108" t="str">
        <f>IF('Geräteturnen Turnerinnen'!$B131="","",IF(valGrpIncl="JA",IF('Geräteturnen Turnerinnen'!F131="","",'Geräteturnen Turnerinnen'!F131),""))</f>
        <v/>
      </c>
      <c r="H108" t="str">
        <f>IF('Geräteturnen Turnerinnen'!$B131="","",'Geräteturnen Turnerinnen'!$C$9)</f>
        <v/>
      </c>
      <c r="I108" t="str">
        <f>IF('Geräteturnen Turnerinnen'!$B131="","",IF('Geräteturnen Turnerinnen'!$C$10="","",'Geräteturnen Turnerinnen'!$C$10))</f>
        <v/>
      </c>
    </row>
    <row r="109" spans="1:9" x14ac:dyDescent="0.2">
      <c r="A109" t="str">
        <f>IF('Geräteturnen Turnerinnen'!$B132="","",'Geräteturnen Turnerinnen'!B132)</f>
        <v/>
      </c>
      <c r="B109" t="str">
        <f>IF('Geräteturnen Turnerinnen'!$B132="","",'Geräteturnen Turnerinnen'!C132)</f>
        <v/>
      </c>
      <c r="C109" t="str">
        <f>IF('Geräteturnen Turnerinnen'!$B132="","",'Geräteturnen Turnerinnen'!D132)</f>
        <v/>
      </c>
      <c r="D109" t="str">
        <f>IF('Geräteturnen Turnerinnen'!$B132="","","Ti")</f>
        <v/>
      </c>
      <c r="F109" t="str">
        <f>IF('Geräteturnen Turnerinnen'!$B132="","",SUBSTITUTE('Geräteturnen Turnerinnen'!E132,"K Damen","KA"))</f>
        <v/>
      </c>
      <c r="G109" t="str">
        <f>IF('Geräteturnen Turnerinnen'!$B132="","",IF(valGrpIncl="JA",IF('Geräteturnen Turnerinnen'!F132="","",'Geräteturnen Turnerinnen'!F132),""))</f>
        <v/>
      </c>
      <c r="H109" t="str">
        <f>IF('Geräteturnen Turnerinnen'!$B132="","",'Geräteturnen Turnerinnen'!$C$9)</f>
        <v/>
      </c>
      <c r="I109" t="str">
        <f>IF('Geräteturnen Turnerinnen'!$B132="","",IF('Geräteturnen Turnerinnen'!$C$10="","",'Geräteturnen Turnerinnen'!$C$10))</f>
        <v/>
      </c>
    </row>
    <row r="110" spans="1:9" x14ac:dyDescent="0.2">
      <c r="A110" t="str">
        <f>IF('Geräteturnen Turnerinnen'!$B133="","",'Geräteturnen Turnerinnen'!B133)</f>
        <v/>
      </c>
      <c r="B110" t="str">
        <f>IF('Geräteturnen Turnerinnen'!$B133="","",'Geräteturnen Turnerinnen'!C133)</f>
        <v/>
      </c>
      <c r="C110" t="str">
        <f>IF('Geräteturnen Turnerinnen'!$B133="","",'Geräteturnen Turnerinnen'!D133)</f>
        <v/>
      </c>
      <c r="D110" t="str">
        <f>IF('Geräteturnen Turnerinnen'!$B133="","","Ti")</f>
        <v/>
      </c>
      <c r="F110" t="str">
        <f>IF('Geräteturnen Turnerinnen'!$B133="","",SUBSTITUTE('Geräteturnen Turnerinnen'!E133,"K Damen","KA"))</f>
        <v/>
      </c>
      <c r="G110" t="str">
        <f>IF('Geräteturnen Turnerinnen'!$B133="","",IF(valGrpIncl="JA",IF('Geräteturnen Turnerinnen'!F133="","",'Geräteturnen Turnerinnen'!F133),""))</f>
        <v/>
      </c>
      <c r="H110" t="str">
        <f>IF('Geräteturnen Turnerinnen'!$B133="","",'Geräteturnen Turnerinnen'!$C$9)</f>
        <v/>
      </c>
      <c r="I110" t="str">
        <f>IF('Geräteturnen Turnerinnen'!$B133="","",IF('Geräteturnen Turnerinnen'!$C$10="","",'Geräteturnen Turnerinnen'!$C$10))</f>
        <v/>
      </c>
    </row>
    <row r="111" spans="1:9" x14ac:dyDescent="0.2">
      <c r="A111" t="str">
        <f>IF('Geräteturnen Turnerinnen'!$B134="","",'Geräteturnen Turnerinnen'!B134)</f>
        <v/>
      </c>
      <c r="B111" t="str">
        <f>IF('Geräteturnen Turnerinnen'!$B134="","",'Geräteturnen Turnerinnen'!C134)</f>
        <v/>
      </c>
      <c r="C111" t="str">
        <f>IF('Geräteturnen Turnerinnen'!$B134="","",'Geräteturnen Turnerinnen'!D134)</f>
        <v/>
      </c>
      <c r="D111" t="str">
        <f>IF('Geräteturnen Turnerinnen'!$B134="","","Ti")</f>
        <v/>
      </c>
      <c r="F111" t="str">
        <f>IF('Geräteturnen Turnerinnen'!$B134="","",SUBSTITUTE('Geräteturnen Turnerinnen'!E134,"K Damen","KA"))</f>
        <v/>
      </c>
      <c r="G111" t="str">
        <f>IF('Geräteturnen Turnerinnen'!$B134="","",IF(valGrpIncl="JA",IF('Geräteturnen Turnerinnen'!F134="","",'Geräteturnen Turnerinnen'!F134),""))</f>
        <v/>
      </c>
      <c r="H111" t="str">
        <f>IF('Geräteturnen Turnerinnen'!$B134="","",'Geräteturnen Turnerinnen'!$C$9)</f>
        <v/>
      </c>
      <c r="I111" t="str">
        <f>IF('Geräteturnen Turnerinnen'!$B134="","",IF('Geräteturnen Turnerinnen'!$C$10="","",'Geräteturnen Turnerinnen'!$C$10))</f>
        <v/>
      </c>
    </row>
    <row r="112" spans="1:9" x14ac:dyDescent="0.2">
      <c r="A112" t="str">
        <f>IF('Geräteturnen Turnerinnen'!$B135="","",'Geräteturnen Turnerinnen'!B135)</f>
        <v/>
      </c>
      <c r="B112" t="str">
        <f>IF('Geräteturnen Turnerinnen'!$B135="","",'Geräteturnen Turnerinnen'!C135)</f>
        <v/>
      </c>
      <c r="C112" t="str">
        <f>IF('Geräteturnen Turnerinnen'!$B135="","",'Geräteturnen Turnerinnen'!D135)</f>
        <v/>
      </c>
      <c r="D112" t="str">
        <f>IF('Geräteturnen Turnerinnen'!$B135="","","Ti")</f>
        <v/>
      </c>
      <c r="F112" t="str">
        <f>IF('Geräteturnen Turnerinnen'!$B135="","",SUBSTITUTE('Geräteturnen Turnerinnen'!E135,"K Damen","KA"))</f>
        <v/>
      </c>
      <c r="G112" t="str">
        <f>IF('Geräteturnen Turnerinnen'!$B135="","",IF(valGrpIncl="JA",IF('Geräteturnen Turnerinnen'!F135="","",'Geräteturnen Turnerinnen'!F135),""))</f>
        <v/>
      </c>
      <c r="H112" t="str">
        <f>IF('Geräteturnen Turnerinnen'!$B135="","",'Geräteturnen Turnerinnen'!$C$9)</f>
        <v/>
      </c>
      <c r="I112" t="str">
        <f>IF('Geräteturnen Turnerinnen'!$B135="","",IF('Geräteturnen Turnerinnen'!$C$10="","",'Geräteturnen Turnerinnen'!$C$10))</f>
        <v/>
      </c>
    </row>
    <row r="113" spans="1:9" x14ac:dyDescent="0.2">
      <c r="A113" t="str">
        <f>IF('Geräteturnen Turnerinnen'!$B136="","",'Geräteturnen Turnerinnen'!B136)</f>
        <v/>
      </c>
      <c r="B113" t="str">
        <f>IF('Geräteturnen Turnerinnen'!$B136="","",'Geräteturnen Turnerinnen'!C136)</f>
        <v/>
      </c>
      <c r="C113" t="str">
        <f>IF('Geräteturnen Turnerinnen'!$B136="","",'Geräteturnen Turnerinnen'!D136)</f>
        <v/>
      </c>
      <c r="D113" t="str">
        <f>IF('Geräteturnen Turnerinnen'!$B136="","","Ti")</f>
        <v/>
      </c>
      <c r="F113" t="str">
        <f>IF('Geräteturnen Turnerinnen'!$B136="","",SUBSTITUTE('Geräteturnen Turnerinnen'!E136,"K Damen","KA"))</f>
        <v/>
      </c>
      <c r="G113" t="str">
        <f>IF('Geräteturnen Turnerinnen'!$B136="","",IF(valGrpIncl="JA",IF('Geräteturnen Turnerinnen'!F136="","",'Geräteturnen Turnerinnen'!F136),""))</f>
        <v/>
      </c>
      <c r="H113" t="str">
        <f>IF('Geräteturnen Turnerinnen'!$B136="","",'Geräteturnen Turnerinnen'!$C$9)</f>
        <v/>
      </c>
      <c r="I113" t="str">
        <f>IF('Geräteturnen Turnerinnen'!$B136="","",IF('Geräteturnen Turnerinnen'!$C$10="","",'Geräteturnen Turnerinnen'!$C$10))</f>
        <v/>
      </c>
    </row>
    <row r="114" spans="1:9" x14ac:dyDescent="0.2">
      <c r="A114" t="str">
        <f>IF('Geräteturnen Turnerinnen'!$B137="","",'Geräteturnen Turnerinnen'!B137)</f>
        <v/>
      </c>
      <c r="B114" t="str">
        <f>IF('Geräteturnen Turnerinnen'!$B137="","",'Geräteturnen Turnerinnen'!C137)</f>
        <v/>
      </c>
      <c r="C114" t="str">
        <f>IF('Geräteturnen Turnerinnen'!$B137="","",'Geräteturnen Turnerinnen'!D137)</f>
        <v/>
      </c>
      <c r="D114" t="str">
        <f>IF('Geräteturnen Turnerinnen'!$B137="","","Ti")</f>
        <v/>
      </c>
      <c r="F114" t="str">
        <f>IF('Geräteturnen Turnerinnen'!$B137="","",SUBSTITUTE('Geräteturnen Turnerinnen'!E137,"K Damen","KA"))</f>
        <v/>
      </c>
      <c r="G114" t="str">
        <f>IF('Geräteturnen Turnerinnen'!$B137="","",IF(valGrpIncl="JA",IF('Geräteturnen Turnerinnen'!F137="","",'Geräteturnen Turnerinnen'!F137),""))</f>
        <v/>
      </c>
      <c r="H114" t="str">
        <f>IF('Geräteturnen Turnerinnen'!$B137="","",'Geräteturnen Turnerinnen'!$C$9)</f>
        <v/>
      </c>
      <c r="I114" t="str">
        <f>IF('Geräteturnen Turnerinnen'!$B137="","",IF('Geräteturnen Turnerinnen'!$C$10="","",'Geräteturnen Turnerinnen'!$C$10))</f>
        <v/>
      </c>
    </row>
    <row r="115" spans="1:9" x14ac:dyDescent="0.2">
      <c r="A115" t="str">
        <f>IF('Geräteturnen Turnerinnen'!$B138="","",'Geräteturnen Turnerinnen'!B138)</f>
        <v/>
      </c>
      <c r="B115" t="str">
        <f>IF('Geräteturnen Turnerinnen'!$B138="","",'Geräteturnen Turnerinnen'!C138)</f>
        <v/>
      </c>
      <c r="C115" t="str">
        <f>IF('Geräteturnen Turnerinnen'!$B138="","",'Geräteturnen Turnerinnen'!D138)</f>
        <v/>
      </c>
      <c r="D115" t="str">
        <f>IF('Geräteturnen Turnerinnen'!$B138="","","Ti")</f>
        <v/>
      </c>
      <c r="F115" t="str">
        <f>IF('Geräteturnen Turnerinnen'!$B138="","",SUBSTITUTE('Geräteturnen Turnerinnen'!E138,"K Damen","KA"))</f>
        <v/>
      </c>
      <c r="G115" t="str">
        <f>IF('Geräteturnen Turnerinnen'!$B138="","",IF(valGrpIncl="JA",IF('Geräteturnen Turnerinnen'!F138="","",'Geräteturnen Turnerinnen'!F138),""))</f>
        <v/>
      </c>
      <c r="H115" t="str">
        <f>IF('Geräteturnen Turnerinnen'!$B138="","",'Geräteturnen Turnerinnen'!$C$9)</f>
        <v/>
      </c>
      <c r="I115" t="str">
        <f>IF('Geräteturnen Turnerinnen'!$B138="","",IF('Geräteturnen Turnerinnen'!$C$10="","",'Geräteturnen Turnerinnen'!$C$10))</f>
        <v/>
      </c>
    </row>
    <row r="116" spans="1:9" x14ac:dyDescent="0.2">
      <c r="A116" t="str">
        <f>IF('Geräteturnen Turnerinnen'!$B139="","",'Geräteturnen Turnerinnen'!B139)</f>
        <v/>
      </c>
      <c r="B116" t="str">
        <f>IF('Geräteturnen Turnerinnen'!$B139="","",'Geräteturnen Turnerinnen'!C139)</f>
        <v/>
      </c>
      <c r="C116" t="str">
        <f>IF('Geräteturnen Turnerinnen'!$B139="","",'Geräteturnen Turnerinnen'!D139)</f>
        <v/>
      </c>
      <c r="D116" t="str">
        <f>IF('Geräteturnen Turnerinnen'!$B139="","","Ti")</f>
        <v/>
      </c>
      <c r="F116" t="str">
        <f>IF('Geräteturnen Turnerinnen'!$B139="","",SUBSTITUTE('Geräteturnen Turnerinnen'!E139,"K Damen","KA"))</f>
        <v/>
      </c>
      <c r="G116" t="str">
        <f>IF('Geräteturnen Turnerinnen'!$B139="","",IF(valGrpIncl="JA",IF('Geräteturnen Turnerinnen'!F139="","",'Geräteturnen Turnerinnen'!F139),""))</f>
        <v/>
      </c>
      <c r="H116" t="str">
        <f>IF('Geräteturnen Turnerinnen'!$B139="","",'Geräteturnen Turnerinnen'!$C$9)</f>
        <v/>
      </c>
      <c r="I116" t="str">
        <f>IF('Geräteturnen Turnerinnen'!$B139="","",IF('Geräteturnen Turnerinnen'!$C$10="","",'Geräteturnen Turnerinnen'!$C$10))</f>
        <v/>
      </c>
    </row>
    <row r="117" spans="1:9" x14ac:dyDescent="0.2">
      <c r="A117" t="str">
        <f>IF('Geräteturnen Turnerinnen'!$B140="","",'Geräteturnen Turnerinnen'!B140)</f>
        <v/>
      </c>
      <c r="B117" t="str">
        <f>IF('Geräteturnen Turnerinnen'!$B140="","",'Geräteturnen Turnerinnen'!C140)</f>
        <v/>
      </c>
      <c r="C117" t="str">
        <f>IF('Geräteturnen Turnerinnen'!$B140="","",'Geräteturnen Turnerinnen'!D140)</f>
        <v/>
      </c>
      <c r="D117" t="str">
        <f>IF('Geräteturnen Turnerinnen'!$B140="","","Ti")</f>
        <v/>
      </c>
      <c r="F117" t="str">
        <f>IF('Geräteturnen Turnerinnen'!$B140="","",SUBSTITUTE('Geräteturnen Turnerinnen'!E140,"K Damen","KA"))</f>
        <v/>
      </c>
      <c r="G117" t="str">
        <f>IF('Geräteturnen Turnerinnen'!$B140="","",IF(valGrpIncl="JA",IF('Geräteturnen Turnerinnen'!F140="","",'Geräteturnen Turnerinnen'!F140),""))</f>
        <v/>
      </c>
      <c r="H117" t="str">
        <f>IF('Geräteturnen Turnerinnen'!$B140="","",'Geräteturnen Turnerinnen'!$C$9)</f>
        <v/>
      </c>
      <c r="I117" t="str">
        <f>IF('Geräteturnen Turnerinnen'!$B140="","",IF('Geräteturnen Turnerinnen'!$C$10="","",'Geräteturnen Turnerinnen'!$C$10))</f>
        <v/>
      </c>
    </row>
    <row r="118" spans="1:9" x14ac:dyDescent="0.2">
      <c r="A118" t="str">
        <f>IF('Geräteturnen Turnerinnen'!$B141="","",'Geräteturnen Turnerinnen'!B141)</f>
        <v/>
      </c>
      <c r="B118" t="str">
        <f>IF('Geräteturnen Turnerinnen'!$B141="","",'Geräteturnen Turnerinnen'!C141)</f>
        <v/>
      </c>
      <c r="C118" t="str">
        <f>IF('Geräteturnen Turnerinnen'!$B141="","",'Geräteturnen Turnerinnen'!D141)</f>
        <v/>
      </c>
      <c r="D118" t="str">
        <f>IF('Geräteturnen Turnerinnen'!$B141="","","Ti")</f>
        <v/>
      </c>
      <c r="F118" t="str">
        <f>IF('Geräteturnen Turnerinnen'!$B141="","",SUBSTITUTE('Geräteturnen Turnerinnen'!E141,"K Damen","KA"))</f>
        <v/>
      </c>
      <c r="G118" t="str">
        <f>IF('Geräteturnen Turnerinnen'!$B141="","",IF(valGrpIncl="JA",IF('Geräteturnen Turnerinnen'!F141="","",'Geräteturnen Turnerinnen'!F141),""))</f>
        <v/>
      </c>
      <c r="H118" t="str">
        <f>IF('Geräteturnen Turnerinnen'!$B141="","",'Geräteturnen Turnerinnen'!$C$9)</f>
        <v/>
      </c>
      <c r="I118" t="str">
        <f>IF('Geräteturnen Turnerinnen'!$B141="","",IF('Geräteturnen Turnerinnen'!$C$10="","",'Geräteturnen Turnerinnen'!$C$10))</f>
        <v/>
      </c>
    </row>
    <row r="119" spans="1:9" x14ac:dyDescent="0.2">
      <c r="A119" t="str">
        <f>IF('Geräteturnen Turnerinnen'!$B142="","",'Geräteturnen Turnerinnen'!B142)</f>
        <v/>
      </c>
      <c r="B119" t="str">
        <f>IF('Geräteturnen Turnerinnen'!$B142="","",'Geräteturnen Turnerinnen'!C142)</f>
        <v/>
      </c>
      <c r="C119" t="str">
        <f>IF('Geräteturnen Turnerinnen'!$B142="","",'Geräteturnen Turnerinnen'!D142)</f>
        <v/>
      </c>
      <c r="D119" t="str">
        <f>IF('Geräteturnen Turnerinnen'!$B142="","","Ti")</f>
        <v/>
      </c>
      <c r="F119" t="str">
        <f>IF('Geräteturnen Turnerinnen'!$B142="","",SUBSTITUTE('Geräteturnen Turnerinnen'!E142,"K Damen","KA"))</f>
        <v/>
      </c>
      <c r="G119" t="str">
        <f>IF('Geräteturnen Turnerinnen'!$B142="","",IF(valGrpIncl="JA",IF('Geräteturnen Turnerinnen'!F142="","",'Geräteturnen Turnerinnen'!F142),""))</f>
        <v/>
      </c>
      <c r="H119" t="str">
        <f>IF('Geräteturnen Turnerinnen'!$B142="","",'Geräteturnen Turnerinnen'!$C$9)</f>
        <v/>
      </c>
      <c r="I119" t="str">
        <f>IF('Geräteturnen Turnerinnen'!$B142="","",IF('Geräteturnen Turnerinnen'!$C$10="","",'Geräteturnen Turnerinnen'!$C$10))</f>
        <v/>
      </c>
    </row>
    <row r="120" spans="1:9" x14ac:dyDescent="0.2">
      <c r="A120" t="str">
        <f>IF('Geräteturnen Turnerinnen'!$B143="","",'Geräteturnen Turnerinnen'!B143)</f>
        <v/>
      </c>
      <c r="B120" t="str">
        <f>IF('Geräteturnen Turnerinnen'!$B143="","",'Geräteturnen Turnerinnen'!C143)</f>
        <v/>
      </c>
      <c r="C120" t="str">
        <f>IF('Geräteturnen Turnerinnen'!$B143="","",'Geräteturnen Turnerinnen'!D143)</f>
        <v/>
      </c>
      <c r="D120" t="str">
        <f>IF('Geräteturnen Turnerinnen'!$B143="","","Ti")</f>
        <v/>
      </c>
      <c r="F120" t="str">
        <f>IF('Geräteturnen Turnerinnen'!$B143="","",SUBSTITUTE('Geräteturnen Turnerinnen'!E143,"K Damen","KA"))</f>
        <v/>
      </c>
      <c r="G120" t="str">
        <f>IF('Geräteturnen Turnerinnen'!$B143="","",IF(valGrpIncl="JA",IF('Geräteturnen Turnerinnen'!F143="","",'Geräteturnen Turnerinnen'!F143),""))</f>
        <v/>
      </c>
      <c r="H120" t="str">
        <f>IF('Geräteturnen Turnerinnen'!$B143="","",'Geräteturnen Turnerinnen'!$C$9)</f>
        <v/>
      </c>
      <c r="I120" t="str">
        <f>IF('Geräteturnen Turnerinnen'!$B143="","",IF('Geräteturnen Turnerinnen'!$C$10="","",'Geräteturnen Turnerinnen'!$C$10))</f>
        <v/>
      </c>
    </row>
    <row r="121" spans="1:9" x14ac:dyDescent="0.2">
      <c r="A121" t="str">
        <f>IF('Geräteturnen Turnerinnen'!$B144="","",'Geräteturnen Turnerinnen'!B144)</f>
        <v/>
      </c>
      <c r="B121" t="str">
        <f>IF('Geräteturnen Turnerinnen'!$B144="","",'Geräteturnen Turnerinnen'!C144)</f>
        <v/>
      </c>
      <c r="C121" t="str">
        <f>IF('Geräteturnen Turnerinnen'!$B144="","",'Geräteturnen Turnerinnen'!D144)</f>
        <v/>
      </c>
      <c r="D121" t="str">
        <f>IF('Geräteturnen Turnerinnen'!$B144="","","Ti")</f>
        <v/>
      </c>
      <c r="F121" t="str">
        <f>IF('Geräteturnen Turnerinnen'!$B144="","",SUBSTITUTE('Geräteturnen Turnerinnen'!E144,"K Damen","KA"))</f>
        <v/>
      </c>
      <c r="G121" t="str">
        <f>IF('Geräteturnen Turnerinnen'!$B144="","",IF(valGrpIncl="JA",IF('Geräteturnen Turnerinnen'!F144="","",'Geräteturnen Turnerinnen'!F144),""))</f>
        <v/>
      </c>
      <c r="H121" t="str">
        <f>IF('Geräteturnen Turnerinnen'!$B144="","",'Geräteturnen Turnerinnen'!$C$9)</f>
        <v/>
      </c>
      <c r="I121" t="str">
        <f>IF('Geräteturnen Turnerinnen'!$B144="","",IF('Geräteturnen Turnerinnen'!$C$10="","",'Geräteturnen Turnerinnen'!$C$10))</f>
        <v/>
      </c>
    </row>
    <row r="122" spans="1:9" x14ac:dyDescent="0.2">
      <c r="A122" t="str">
        <f>IF('Geräteturnen Turnerinnen'!$B145="","",'Geräteturnen Turnerinnen'!B145)</f>
        <v/>
      </c>
      <c r="B122" t="str">
        <f>IF('Geräteturnen Turnerinnen'!$B145="","",'Geräteturnen Turnerinnen'!C145)</f>
        <v/>
      </c>
      <c r="C122" t="str">
        <f>IF('Geräteturnen Turnerinnen'!$B145="","",'Geräteturnen Turnerinnen'!D145)</f>
        <v/>
      </c>
      <c r="D122" t="str">
        <f>IF('Geräteturnen Turnerinnen'!$B145="","","Ti")</f>
        <v/>
      </c>
      <c r="F122" t="str">
        <f>IF('Geräteturnen Turnerinnen'!$B145="","",SUBSTITUTE('Geräteturnen Turnerinnen'!E145,"K Damen","KA"))</f>
        <v/>
      </c>
      <c r="G122" t="str">
        <f>IF('Geräteturnen Turnerinnen'!$B145="","",IF(valGrpIncl="JA",IF('Geräteturnen Turnerinnen'!F145="","",'Geräteturnen Turnerinnen'!F145),""))</f>
        <v/>
      </c>
      <c r="H122" t="str">
        <f>IF('Geräteturnen Turnerinnen'!$B145="","",'Geräteturnen Turnerinnen'!$C$9)</f>
        <v/>
      </c>
      <c r="I122" t="str">
        <f>IF('Geräteturnen Turnerinnen'!$B145="","",IF('Geräteturnen Turnerinnen'!$C$10="","",'Geräteturnen Turnerinnen'!$C$10))</f>
        <v/>
      </c>
    </row>
    <row r="123" spans="1:9" x14ac:dyDescent="0.2">
      <c r="A123" t="str">
        <f>IF('Geräteturnen Turnerinnen'!$B146="","",'Geräteturnen Turnerinnen'!B146)</f>
        <v/>
      </c>
      <c r="B123" t="str">
        <f>IF('Geräteturnen Turnerinnen'!$B146="","",'Geräteturnen Turnerinnen'!C146)</f>
        <v/>
      </c>
      <c r="C123" t="str">
        <f>IF('Geräteturnen Turnerinnen'!$B146="","",'Geräteturnen Turnerinnen'!D146)</f>
        <v/>
      </c>
      <c r="D123" t="str">
        <f>IF('Geräteturnen Turnerinnen'!$B146="","","Ti")</f>
        <v/>
      </c>
      <c r="F123" t="str">
        <f>IF('Geräteturnen Turnerinnen'!$B146="","",SUBSTITUTE('Geräteturnen Turnerinnen'!E146,"K Damen","KA"))</f>
        <v/>
      </c>
      <c r="G123" t="str">
        <f>IF('Geräteturnen Turnerinnen'!$B146="","",IF(valGrpIncl="JA",IF('Geräteturnen Turnerinnen'!F146="","",'Geräteturnen Turnerinnen'!F146),""))</f>
        <v/>
      </c>
      <c r="H123" t="str">
        <f>IF('Geräteturnen Turnerinnen'!$B146="","",'Geräteturnen Turnerinnen'!$C$9)</f>
        <v/>
      </c>
      <c r="I123" t="str">
        <f>IF('Geräteturnen Turnerinnen'!$B146="","",IF('Geräteturnen Turnerinnen'!$C$10="","",'Geräteturnen Turnerinnen'!$C$10))</f>
        <v/>
      </c>
    </row>
    <row r="124" spans="1:9" x14ac:dyDescent="0.2">
      <c r="A124" t="str">
        <f>IF('Geräteturnen Turnerinnen'!$B147="","",'Geräteturnen Turnerinnen'!B147)</f>
        <v/>
      </c>
      <c r="B124" t="str">
        <f>IF('Geräteturnen Turnerinnen'!$B147="","",'Geräteturnen Turnerinnen'!C147)</f>
        <v/>
      </c>
      <c r="C124" t="str">
        <f>IF('Geräteturnen Turnerinnen'!$B147="","",'Geräteturnen Turnerinnen'!D147)</f>
        <v/>
      </c>
      <c r="D124" t="str">
        <f>IF('Geräteturnen Turnerinnen'!$B147="","","Ti")</f>
        <v/>
      </c>
      <c r="F124" t="str">
        <f>IF('Geräteturnen Turnerinnen'!$B147="","",SUBSTITUTE('Geräteturnen Turnerinnen'!E147,"K Damen","KA"))</f>
        <v/>
      </c>
      <c r="G124" t="str">
        <f>IF('Geräteturnen Turnerinnen'!$B147="","",IF(valGrpIncl="JA",IF('Geräteturnen Turnerinnen'!F147="","",'Geräteturnen Turnerinnen'!F147),""))</f>
        <v/>
      </c>
      <c r="H124" t="str">
        <f>IF('Geräteturnen Turnerinnen'!$B147="","",'Geräteturnen Turnerinnen'!$C$9)</f>
        <v/>
      </c>
      <c r="I124" t="str">
        <f>IF('Geräteturnen Turnerinnen'!$B147="","",IF('Geräteturnen Turnerinnen'!$C$10="","",'Geräteturnen Turnerinnen'!$C$10))</f>
        <v/>
      </c>
    </row>
    <row r="125" spans="1:9" x14ac:dyDescent="0.2">
      <c r="A125" t="str">
        <f>IF('Geräteturnen Turnerinnen'!$B148="","",'Geräteturnen Turnerinnen'!B148)</f>
        <v/>
      </c>
      <c r="B125" t="str">
        <f>IF('Geräteturnen Turnerinnen'!$B148="","",'Geräteturnen Turnerinnen'!C148)</f>
        <v/>
      </c>
      <c r="C125" t="str">
        <f>IF('Geräteturnen Turnerinnen'!$B148="","",'Geräteturnen Turnerinnen'!D148)</f>
        <v/>
      </c>
      <c r="D125" t="str">
        <f>IF('Geräteturnen Turnerinnen'!$B148="","","Ti")</f>
        <v/>
      </c>
      <c r="F125" t="str">
        <f>IF('Geräteturnen Turnerinnen'!$B148="","",SUBSTITUTE('Geräteturnen Turnerinnen'!E148,"K Damen","KA"))</f>
        <v/>
      </c>
      <c r="G125" t="str">
        <f>IF('Geräteturnen Turnerinnen'!$B148="","",IF(valGrpIncl="JA",IF('Geräteturnen Turnerinnen'!F148="","",'Geräteturnen Turnerinnen'!F148),""))</f>
        <v/>
      </c>
      <c r="H125" t="str">
        <f>IF('Geräteturnen Turnerinnen'!$B148="","",'Geräteturnen Turnerinnen'!$C$9)</f>
        <v/>
      </c>
      <c r="I125" t="str">
        <f>IF('Geräteturnen Turnerinnen'!$B148="","",IF('Geräteturnen Turnerinnen'!$C$10="","",'Geräteturnen Turnerinnen'!$C$10))</f>
        <v/>
      </c>
    </row>
    <row r="126" spans="1:9" x14ac:dyDescent="0.2">
      <c r="A126" t="str">
        <f>IF('Geräteturnen Turnerinnen'!$B149="","",'Geräteturnen Turnerinnen'!B149)</f>
        <v/>
      </c>
      <c r="B126" t="str">
        <f>IF('Geräteturnen Turnerinnen'!$B149="","",'Geräteturnen Turnerinnen'!C149)</f>
        <v/>
      </c>
      <c r="C126" t="str">
        <f>IF('Geräteturnen Turnerinnen'!$B149="","",'Geräteturnen Turnerinnen'!D149)</f>
        <v/>
      </c>
      <c r="D126" t="str">
        <f>IF('Geräteturnen Turnerinnen'!$B149="","","Ti")</f>
        <v/>
      </c>
      <c r="F126" t="str">
        <f>IF('Geräteturnen Turnerinnen'!$B149="","",SUBSTITUTE('Geräteturnen Turnerinnen'!E149,"K Damen","KA"))</f>
        <v/>
      </c>
      <c r="G126" t="str">
        <f>IF('Geräteturnen Turnerinnen'!$B149="","",IF(valGrpIncl="JA",IF('Geräteturnen Turnerinnen'!F149="","",'Geräteturnen Turnerinnen'!F149),""))</f>
        <v/>
      </c>
      <c r="H126" t="str">
        <f>IF('Geräteturnen Turnerinnen'!$B149="","",'Geräteturnen Turnerinnen'!$C$9)</f>
        <v/>
      </c>
      <c r="I126" t="str">
        <f>IF('Geräteturnen Turnerinnen'!$B149="","",IF('Geräteturnen Turnerinnen'!$C$10="","",'Geräteturnen Turnerinnen'!$C$10))</f>
        <v/>
      </c>
    </row>
    <row r="127" spans="1:9" x14ac:dyDescent="0.2">
      <c r="A127" t="str">
        <f>IF('Geräteturnen Turnerinnen'!$B150="","",'Geräteturnen Turnerinnen'!B150)</f>
        <v/>
      </c>
      <c r="B127" t="str">
        <f>IF('Geräteturnen Turnerinnen'!$B150="","",'Geräteturnen Turnerinnen'!C150)</f>
        <v/>
      </c>
      <c r="C127" t="str">
        <f>IF('Geräteturnen Turnerinnen'!$B150="","",'Geräteturnen Turnerinnen'!D150)</f>
        <v/>
      </c>
      <c r="D127" t="str">
        <f>IF('Geräteturnen Turnerinnen'!$B150="","","Ti")</f>
        <v/>
      </c>
      <c r="F127" t="str">
        <f>IF('Geräteturnen Turnerinnen'!$B150="","",SUBSTITUTE('Geräteturnen Turnerinnen'!E150,"K Damen","KA"))</f>
        <v/>
      </c>
      <c r="G127" t="str">
        <f>IF('Geräteturnen Turnerinnen'!$B150="","",IF(valGrpIncl="JA",IF('Geräteturnen Turnerinnen'!F150="","",'Geräteturnen Turnerinnen'!F150),""))</f>
        <v/>
      </c>
      <c r="H127" t="str">
        <f>IF('Geräteturnen Turnerinnen'!$B150="","",'Geräteturnen Turnerinnen'!$C$9)</f>
        <v/>
      </c>
      <c r="I127" t="str">
        <f>IF('Geräteturnen Turnerinnen'!$B150="","",IF('Geräteturnen Turnerinnen'!$C$10="","",'Geräteturnen Turnerinnen'!$C$10))</f>
        <v/>
      </c>
    </row>
    <row r="128" spans="1:9" x14ac:dyDescent="0.2">
      <c r="A128" t="str">
        <f>IF('Geräteturnen Turnerinnen'!$B151="","",'Geräteturnen Turnerinnen'!B151)</f>
        <v/>
      </c>
      <c r="B128" t="str">
        <f>IF('Geräteturnen Turnerinnen'!$B151="","",'Geräteturnen Turnerinnen'!C151)</f>
        <v/>
      </c>
      <c r="C128" t="str">
        <f>IF('Geräteturnen Turnerinnen'!$B151="","",'Geräteturnen Turnerinnen'!D151)</f>
        <v/>
      </c>
      <c r="D128" t="str">
        <f>IF('Geräteturnen Turnerinnen'!$B151="","","Ti")</f>
        <v/>
      </c>
      <c r="F128" t="str">
        <f>IF('Geräteturnen Turnerinnen'!$B151="","",SUBSTITUTE('Geräteturnen Turnerinnen'!E151,"K Damen","KA"))</f>
        <v/>
      </c>
      <c r="G128" t="str">
        <f>IF('Geräteturnen Turnerinnen'!$B151="","",IF(valGrpIncl="JA",IF('Geräteturnen Turnerinnen'!F151="","",'Geräteturnen Turnerinnen'!F151),""))</f>
        <v/>
      </c>
      <c r="H128" t="str">
        <f>IF('Geräteturnen Turnerinnen'!$B151="","",'Geräteturnen Turnerinnen'!$C$9)</f>
        <v/>
      </c>
      <c r="I128" t="str">
        <f>IF('Geräteturnen Turnerinnen'!$B151="","",IF('Geräteturnen Turnerinnen'!$C$10="","",'Geräteturnen Turnerinnen'!$C$10))</f>
        <v/>
      </c>
    </row>
    <row r="129" spans="1:9" x14ac:dyDescent="0.2">
      <c r="A129" t="str">
        <f>IF('Geräteturnen Turnerinnen'!$B152="","",'Geräteturnen Turnerinnen'!B152)</f>
        <v/>
      </c>
      <c r="B129" t="str">
        <f>IF('Geräteturnen Turnerinnen'!$B152="","",'Geräteturnen Turnerinnen'!C152)</f>
        <v/>
      </c>
      <c r="C129" t="str">
        <f>IF('Geräteturnen Turnerinnen'!$B152="","",'Geräteturnen Turnerinnen'!D152)</f>
        <v/>
      </c>
      <c r="D129" t="str">
        <f>IF('Geräteturnen Turnerinnen'!$B152="","","Ti")</f>
        <v/>
      </c>
      <c r="F129" t="str">
        <f>IF('Geräteturnen Turnerinnen'!$B152="","",SUBSTITUTE('Geräteturnen Turnerinnen'!E152,"K Damen","KA"))</f>
        <v/>
      </c>
      <c r="G129" t="str">
        <f>IF('Geräteturnen Turnerinnen'!$B152="","",IF(valGrpIncl="JA",IF('Geräteturnen Turnerinnen'!F152="","",'Geräteturnen Turnerinnen'!F152),""))</f>
        <v/>
      </c>
      <c r="H129" t="str">
        <f>IF('Geräteturnen Turnerinnen'!$B152="","",'Geräteturnen Turnerinnen'!$C$9)</f>
        <v/>
      </c>
      <c r="I129" t="str">
        <f>IF('Geräteturnen Turnerinnen'!$B152="","",IF('Geräteturnen Turnerinnen'!$C$10="","",'Geräteturnen Turnerinnen'!$C$10))</f>
        <v/>
      </c>
    </row>
    <row r="130" spans="1:9" x14ac:dyDescent="0.2">
      <c r="A130" t="str">
        <f>IF('Geräteturnen Turnerinnen'!$B153="","",'Geräteturnen Turnerinnen'!B153)</f>
        <v/>
      </c>
      <c r="B130" t="str">
        <f>IF('Geräteturnen Turnerinnen'!$B153="","",'Geräteturnen Turnerinnen'!C153)</f>
        <v/>
      </c>
      <c r="C130" t="str">
        <f>IF('Geräteturnen Turnerinnen'!$B153="","",'Geräteturnen Turnerinnen'!D153)</f>
        <v/>
      </c>
      <c r="D130" t="str">
        <f>IF('Geräteturnen Turnerinnen'!$B153="","","Ti")</f>
        <v/>
      </c>
      <c r="F130" t="str">
        <f>IF('Geräteturnen Turnerinnen'!$B153="","",SUBSTITUTE('Geräteturnen Turnerinnen'!E153,"K Damen","KA"))</f>
        <v/>
      </c>
      <c r="G130" t="str">
        <f>IF('Geräteturnen Turnerinnen'!$B153="","",IF(valGrpIncl="JA",IF('Geräteturnen Turnerinnen'!F153="","",'Geräteturnen Turnerinnen'!F153),""))</f>
        <v/>
      </c>
      <c r="H130" t="str">
        <f>IF('Geräteturnen Turnerinnen'!$B153="","",'Geräteturnen Turnerinnen'!$C$9)</f>
        <v/>
      </c>
      <c r="I130" t="str">
        <f>IF('Geräteturnen Turnerinnen'!$B153="","",IF('Geräteturnen Turnerinnen'!$C$10="","",'Geräteturnen Turnerinnen'!$C$10))</f>
        <v/>
      </c>
    </row>
    <row r="131" spans="1:9" x14ac:dyDescent="0.2">
      <c r="A131" t="str">
        <f>IF('Geräteturnen Turnerinnen'!$B154="","",'Geräteturnen Turnerinnen'!B154)</f>
        <v/>
      </c>
      <c r="B131" t="str">
        <f>IF('Geräteturnen Turnerinnen'!$B154="","",'Geräteturnen Turnerinnen'!C154)</f>
        <v/>
      </c>
      <c r="C131" t="str">
        <f>IF('Geräteturnen Turnerinnen'!$B154="","",'Geräteturnen Turnerinnen'!D154)</f>
        <v/>
      </c>
      <c r="D131" t="str">
        <f>IF('Geräteturnen Turnerinnen'!$B154="","","Ti")</f>
        <v/>
      </c>
      <c r="F131" t="str">
        <f>IF('Geräteturnen Turnerinnen'!$B154="","",SUBSTITUTE('Geräteturnen Turnerinnen'!E154,"K Damen","KA"))</f>
        <v/>
      </c>
      <c r="G131" t="str">
        <f>IF('Geräteturnen Turnerinnen'!$B154="","",IF(valGrpIncl="JA",IF('Geräteturnen Turnerinnen'!F154="","",'Geräteturnen Turnerinnen'!F154),""))</f>
        <v/>
      </c>
      <c r="H131" t="str">
        <f>IF('Geräteturnen Turnerinnen'!$B154="","",'Geräteturnen Turnerinnen'!$C$9)</f>
        <v/>
      </c>
      <c r="I131" t="str">
        <f>IF('Geräteturnen Turnerinnen'!$B154="","",IF('Geräteturnen Turnerinnen'!$C$10="","",'Geräteturnen Turnerinnen'!$C$10))</f>
        <v/>
      </c>
    </row>
    <row r="132" spans="1:9" x14ac:dyDescent="0.2">
      <c r="A132" t="str">
        <f>IF('Geräteturnen Turnerinnen'!$B155="","",'Geräteturnen Turnerinnen'!B155)</f>
        <v/>
      </c>
      <c r="B132" t="str">
        <f>IF('Geräteturnen Turnerinnen'!$B155="","",'Geräteturnen Turnerinnen'!C155)</f>
        <v/>
      </c>
      <c r="C132" t="str">
        <f>IF('Geräteturnen Turnerinnen'!$B155="","",'Geräteturnen Turnerinnen'!D155)</f>
        <v/>
      </c>
      <c r="D132" t="str">
        <f>IF('Geräteturnen Turnerinnen'!$B155="","","Ti")</f>
        <v/>
      </c>
      <c r="F132" t="str">
        <f>IF('Geräteturnen Turnerinnen'!$B155="","",SUBSTITUTE('Geräteturnen Turnerinnen'!E155,"K Damen","KA"))</f>
        <v/>
      </c>
      <c r="G132" t="str">
        <f>IF('Geräteturnen Turnerinnen'!$B155="","",IF(valGrpIncl="JA",IF('Geräteturnen Turnerinnen'!F155="","",'Geräteturnen Turnerinnen'!F155),""))</f>
        <v/>
      </c>
      <c r="H132" t="str">
        <f>IF('Geräteturnen Turnerinnen'!$B155="","",'Geräteturnen Turnerinnen'!$C$9)</f>
        <v/>
      </c>
      <c r="I132" t="str">
        <f>IF('Geräteturnen Turnerinnen'!$B155="","",IF('Geräteturnen Turnerinnen'!$C$10="","",'Geräteturnen Turnerinnen'!$C$10))</f>
        <v/>
      </c>
    </row>
    <row r="133" spans="1:9" x14ac:dyDescent="0.2">
      <c r="A133" t="str">
        <f>IF('Geräteturnen Turnerinnen'!$B156="","",'Geräteturnen Turnerinnen'!B156)</f>
        <v/>
      </c>
      <c r="B133" t="str">
        <f>IF('Geräteturnen Turnerinnen'!$B156="","",'Geräteturnen Turnerinnen'!C156)</f>
        <v/>
      </c>
      <c r="C133" t="str">
        <f>IF('Geräteturnen Turnerinnen'!$B156="","",'Geräteturnen Turnerinnen'!D156)</f>
        <v/>
      </c>
      <c r="D133" t="str">
        <f>IF('Geräteturnen Turnerinnen'!$B156="","","Ti")</f>
        <v/>
      </c>
      <c r="F133" t="str">
        <f>IF('Geräteturnen Turnerinnen'!$B156="","",SUBSTITUTE('Geräteturnen Turnerinnen'!E156,"K Damen","KA"))</f>
        <v/>
      </c>
      <c r="G133" t="str">
        <f>IF('Geräteturnen Turnerinnen'!$B156="","",IF(valGrpIncl="JA",IF('Geräteturnen Turnerinnen'!F156="","",'Geräteturnen Turnerinnen'!F156),""))</f>
        <v/>
      </c>
      <c r="H133" t="str">
        <f>IF('Geräteturnen Turnerinnen'!$B156="","",'Geräteturnen Turnerinnen'!$C$9)</f>
        <v/>
      </c>
      <c r="I133" t="str">
        <f>IF('Geräteturnen Turnerinnen'!$B156="","",IF('Geräteturnen Turnerinnen'!$C$10="","",'Geräteturnen Turnerinnen'!$C$10))</f>
        <v/>
      </c>
    </row>
    <row r="134" spans="1:9" x14ac:dyDescent="0.2">
      <c r="A134" t="str">
        <f>IF('Geräteturnen Turnerinnen'!$B157="","",'Geräteturnen Turnerinnen'!B157)</f>
        <v/>
      </c>
      <c r="B134" t="str">
        <f>IF('Geräteturnen Turnerinnen'!$B157="","",'Geräteturnen Turnerinnen'!C157)</f>
        <v/>
      </c>
      <c r="C134" t="str">
        <f>IF('Geräteturnen Turnerinnen'!$B157="","",'Geräteturnen Turnerinnen'!D157)</f>
        <v/>
      </c>
      <c r="D134" t="str">
        <f>IF('Geräteturnen Turnerinnen'!$B157="","","Ti")</f>
        <v/>
      </c>
      <c r="F134" t="str">
        <f>IF('Geräteturnen Turnerinnen'!$B157="","",SUBSTITUTE('Geräteturnen Turnerinnen'!E157,"K Damen","KA"))</f>
        <v/>
      </c>
      <c r="G134" t="str">
        <f>IF('Geräteturnen Turnerinnen'!$B157="","",IF(valGrpIncl="JA",IF('Geräteturnen Turnerinnen'!F157="","",'Geräteturnen Turnerinnen'!F157),""))</f>
        <v/>
      </c>
      <c r="H134" t="str">
        <f>IF('Geräteturnen Turnerinnen'!$B157="","",'Geräteturnen Turnerinnen'!$C$9)</f>
        <v/>
      </c>
      <c r="I134" t="str">
        <f>IF('Geräteturnen Turnerinnen'!$B157="","",IF('Geräteturnen Turnerinnen'!$C$10="","",'Geräteturnen Turnerinnen'!$C$10))</f>
        <v/>
      </c>
    </row>
    <row r="135" spans="1:9" x14ac:dyDescent="0.2">
      <c r="A135" t="str">
        <f>IF('Geräteturnen Turnerinnen'!$B158="","",'Geräteturnen Turnerinnen'!B158)</f>
        <v/>
      </c>
      <c r="B135" t="str">
        <f>IF('Geräteturnen Turnerinnen'!$B158="","",'Geräteturnen Turnerinnen'!C158)</f>
        <v/>
      </c>
      <c r="C135" t="str">
        <f>IF('Geräteturnen Turnerinnen'!$B158="","",'Geräteturnen Turnerinnen'!D158)</f>
        <v/>
      </c>
      <c r="D135" t="str">
        <f>IF('Geräteturnen Turnerinnen'!$B158="","","Ti")</f>
        <v/>
      </c>
      <c r="F135" t="str">
        <f>IF('Geräteturnen Turnerinnen'!$B158="","",SUBSTITUTE('Geräteturnen Turnerinnen'!E158,"K Damen","KA"))</f>
        <v/>
      </c>
      <c r="G135" t="str">
        <f>IF('Geräteturnen Turnerinnen'!$B158="","",IF(valGrpIncl="JA",IF('Geräteturnen Turnerinnen'!F158="","",'Geräteturnen Turnerinnen'!F158),""))</f>
        <v/>
      </c>
      <c r="H135" t="str">
        <f>IF('Geräteturnen Turnerinnen'!$B158="","",'Geräteturnen Turnerinnen'!$C$9)</f>
        <v/>
      </c>
      <c r="I135" t="str">
        <f>IF('Geräteturnen Turnerinnen'!$B158="","",IF('Geräteturnen Turnerinnen'!$C$10="","",'Geräteturnen Turnerinnen'!$C$10))</f>
        <v/>
      </c>
    </row>
    <row r="136" spans="1:9" x14ac:dyDescent="0.2">
      <c r="A136" t="str">
        <f>IF('Geräteturnen Turnerinnen'!$B159="","",'Geräteturnen Turnerinnen'!B159)</f>
        <v/>
      </c>
      <c r="B136" t="str">
        <f>IF('Geräteturnen Turnerinnen'!$B159="","",'Geräteturnen Turnerinnen'!C159)</f>
        <v/>
      </c>
      <c r="C136" t="str">
        <f>IF('Geräteturnen Turnerinnen'!$B159="","",'Geräteturnen Turnerinnen'!D159)</f>
        <v/>
      </c>
      <c r="D136" t="str">
        <f>IF('Geräteturnen Turnerinnen'!$B159="","","Ti")</f>
        <v/>
      </c>
      <c r="F136" t="str">
        <f>IF('Geräteturnen Turnerinnen'!$B159="","",SUBSTITUTE('Geräteturnen Turnerinnen'!E159,"K Damen","KA"))</f>
        <v/>
      </c>
      <c r="G136" t="str">
        <f>IF('Geräteturnen Turnerinnen'!$B159="","",IF(valGrpIncl="JA",IF('Geräteturnen Turnerinnen'!F159="","",'Geräteturnen Turnerinnen'!F159),""))</f>
        <v/>
      </c>
      <c r="H136" t="str">
        <f>IF('Geräteturnen Turnerinnen'!$B159="","",'Geräteturnen Turnerinnen'!$C$9)</f>
        <v/>
      </c>
      <c r="I136" t="str">
        <f>IF('Geräteturnen Turnerinnen'!$B159="","",IF('Geräteturnen Turnerinnen'!$C$10="","",'Geräteturnen Turnerinnen'!$C$10))</f>
        <v/>
      </c>
    </row>
    <row r="137" spans="1:9" x14ac:dyDescent="0.2">
      <c r="A137" t="str">
        <f>IF('Geräteturnen Turnerinnen'!$B160="","",'Geräteturnen Turnerinnen'!B160)</f>
        <v/>
      </c>
      <c r="B137" t="str">
        <f>IF('Geräteturnen Turnerinnen'!$B160="","",'Geräteturnen Turnerinnen'!C160)</f>
        <v/>
      </c>
      <c r="C137" t="str">
        <f>IF('Geräteturnen Turnerinnen'!$B160="","",'Geräteturnen Turnerinnen'!D160)</f>
        <v/>
      </c>
      <c r="D137" t="str">
        <f>IF('Geräteturnen Turnerinnen'!$B160="","","Ti")</f>
        <v/>
      </c>
      <c r="F137" t="str">
        <f>IF('Geräteturnen Turnerinnen'!$B160="","",SUBSTITUTE('Geräteturnen Turnerinnen'!E160,"K Damen","KA"))</f>
        <v/>
      </c>
      <c r="G137" t="str">
        <f>IF('Geräteturnen Turnerinnen'!$B160="","",IF(valGrpIncl="JA",IF('Geräteturnen Turnerinnen'!F160="","",'Geräteturnen Turnerinnen'!F160),""))</f>
        <v/>
      </c>
      <c r="H137" t="str">
        <f>IF('Geräteturnen Turnerinnen'!$B160="","",'Geräteturnen Turnerinnen'!$C$9)</f>
        <v/>
      </c>
      <c r="I137" t="str">
        <f>IF('Geräteturnen Turnerinnen'!$B160="","",IF('Geräteturnen Turnerinnen'!$C$10="","",'Geräteturnen Turnerinnen'!$C$10))</f>
        <v/>
      </c>
    </row>
    <row r="138" spans="1:9" x14ac:dyDescent="0.2">
      <c r="A138" t="str">
        <f>IF('Geräteturnen Turnerinnen'!$B161="","",'Geräteturnen Turnerinnen'!B161)</f>
        <v/>
      </c>
      <c r="B138" t="str">
        <f>IF('Geräteturnen Turnerinnen'!$B161="","",'Geräteturnen Turnerinnen'!C161)</f>
        <v/>
      </c>
      <c r="C138" t="str">
        <f>IF('Geräteturnen Turnerinnen'!$B161="","",'Geräteturnen Turnerinnen'!D161)</f>
        <v/>
      </c>
      <c r="D138" t="str">
        <f>IF('Geräteturnen Turnerinnen'!$B161="","","Ti")</f>
        <v/>
      </c>
      <c r="F138" t="str">
        <f>IF('Geräteturnen Turnerinnen'!$B161="","",SUBSTITUTE('Geräteturnen Turnerinnen'!E161,"K Damen","KA"))</f>
        <v/>
      </c>
      <c r="G138" t="str">
        <f>IF('Geräteturnen Turnerinnen'!$B161="","",IF(valGrpIncl="JA",IF('Geräteturnen Turnerinnen'!F161="","",'Geräteturnen Turnerinnen'!F161),""))</f>
        <v/>
      </c>
      <c r="H138" t="str">
        <f>IF('Geräteturnen Turnerinnen'!$B161="","",'Geräteturnen Turnerinnen'!$C$9)</f>
        <v/>
      </c>
      <c r="I138" t="str">
        <f>IF('Geräteturnen Turnerinnen'!$B161="","",IF('Geräteturnen Turnerinnen'!$C$10="","",'Geräteturnen Turnerinnen'!$C$10))</f>
        <v/>
      </c>
    </row>
    <row r="139" spans="1:9" x14ac:dyDescent="0.2">
      <c r="A139" t="str">
        <f>IF('Geräteturnen Turnerinnen'!$B162="","",'Geräteturnen Turnerinnen'!B162)</f>
        <v/>
      </c>
      <c r="B139" t="str">
        <f>IF('Geräteturnen Turnerinnen'!$B162="","",'Geräteturnen Turnerinnen'!C162)</f>
        <v/>
      </c>
      <c r="C139" t="str">
        <f>IF('Geräteturnen Turnerinnen'!$B162="","",'Geräteturnen Turnerinnen'!D162)</f>
        <v/>
      </c>
      <c r="D139" t="str">
        <f>IF('Geräteturnen Turnerinnen'!$B162="","","Ti")</f>
        <v/>
      </c>
      <c r="F139" t="str">
        <f>IF('Geräteturnen Turnerinnen'!$B162="","",SUBSTITUTE('Geräteturnen Turnerinnen'!E162,"K Damen","KA"))</f>
        <v/>
      </c>
      <c r="G139" t="str">
        <f>IF('Geräteturnen Turnerinnen'!$B162="","",IF(valGrpIncl="JA",IF('Geräteturnen Turnerinnen'!F162="","",'Geräteturnen Turnerinnen'!F162),""))</f>
        <v/>
      </c>
      <c r="H139" t="str">
        <f>IF('Geräteturnen Turnerinnen'!$B162="","",'Geräteturnen Turnerinnen'!$C$9)</f>
        <v/>
      </c>
      <c r="I139" t="str">
        <f>IF('Geräteturnen Turnerinnen'!$B162="","",IF('Geräteturnen Turnerinnen'!$C$10="","",'Geräteturnen Turnerinnen'!$C$10))</f>
        <v/>
      </c>
    </row>
    <row r="140" spans="1:9" x14ac:dyDescent="0.2">
      <c r="A140" t="str">
        <f>IF('Geräteturnen Turnerinnen'!$B163="","",'Geräteturnen Turnerinnen'!B163)</f>
        <v/>
      </c>
      <c r="B140" t="str">
        <f>IF('Geräteturnen Turnerinnen'!$B163="","",'Geräteturnen Turnerinnen'!C163)</f>
        <v/>
      </c>
      <c r="C140" t="str">
        <f>IF('Geräteturnen Turnerinnen'!$B163="","",'Geräteturnen Turnerinnen'!D163)</f>
        <v/>
      </c>
      <c r="D140" t="str">
        <f>IF('Geräteturnen Turnerinnen'!$B163="","","Ti")</f>
        <v/>
      </c>
      <c r="F140" t="str">
        <f>IF('Geräteturnen Turnerinnen'!$B163="","",SUBSTITUTE('Geräteturnen Turnerinnen'!E163,"K Damen","KA"))</f>
        <v/>
      </c>
      <c r="G140" t="str">
        <f>IF('Geräteturnen Turnerinnen'!$B163="","",IF(valGrpIncl="JA",IF('Geräteturnen Turnerinnen'!F163="","",'Geräteturnen Turnerinnen'!F163),""))</f>
        <v/>
      </c>
      <c r="H140" t="str">
        <f>IF('Geräteturnen Turnerinnen'!$B163="","",'Geräteturnen Turnerinnen'!$C$9)</f>
        <v/>
      </c>
      <c r="I140" t="str">
        <f>IF('Geräteturnen Turnerinnen'!$B163="","",IF('Geräteturnen Turnerinnen'!$C$10="","",'Geräteturnen Turnerinnen'!$C$10))</f>
        <v/>
      </c>
    </row>
    <row r="141" spans="1:9" x14ac:dyDescent="0.2">
      <c r="A141" t="str">
        <f>IF('Geräteturnen Turnerinnen'!$B164="","",'Geräteturnen Turnerinnen'!B164)</f>
        <v/>
      </c>
      <c r="B141" t="str">
        <f>IF('Geräteturnen Turnerinnen'!$B164="","",'Geräteturnen Turnerinnen'!C164)</f>
        <v/>
      </c>
      <c r="C141" t="str">
        <f>IF('Geräteturnen Turnerinnen'!$B164="","",'Geräteturnen Turnerinnen'!D164)</f>
        <v/>
      </c>
      <c r="D141" t="str">
        <f>IF('Geräteturnen Turnerinnen'!$B164="","","Ti")</f>
        <v/>
      </c>
      <c r="F141" t="str">
        <f>IF('Geräteturnen Turnerinnen'!$B164="","",SUBSTITUTE('Geräteturnen Turnerinnen'!E164,"K Damen","KA"))</f>
        <v/>
      </c>
      <c r="G141" t="str">
        <f>IF('Geräteturnen Turnerinnen'!$B164="","",IF(valGrpIncl="JA",IF('Geräteturnen Turnerinnen'!F164="","",'Geräteturnen Turnerinnen'!F164),""))</f>
        <v/>
      </c>
      <c r="H141" t="str">
        <f>IF('Geräteturnen Turnerinnen'!$B164="","",'Geräteturnen Turnerinnen'!$C$9)</f>
        <v/>
      </c>
      <c r="I141" t="str">
        <f>IF('Geräteturnen Turnerinnen'!$B164="","",IF('Geräteturnen Turnerinnen'!$C$10="","",'Geräteturnen Turnerinnen'!$C$10))</f>
        <v/>
      </c>
    </row>
    <row r="142" spans="1:9" x14ac:dyDescent="0.2">
      <c r="A142" t="str">
        <f>IF('Geräteturnen Turnerinnen'!$B165="","",'Geräteturnen Turnerinnen'!B165)</f>
        <v/>
      </c>
      <c r="B142" t="str">
        <f>IF('Geräteturnen Turnerinnen'!$B165="","",'Geräteturnen Turnerinnen'!C165)</f>
        <v/>
      </c>
      <c r="C142" t="str">
        <f>IF('Geräteturnen Turnerinnen'!$B165="","",'Geräteturnen Turnerinnen'!D165)</f>
        <v/>
      </c>
      <c r="D142" t="str">
        <f>IF('Geräteturnen Turnerinnen'!$B165="","","Ti")</f>
        <v/>
      </c>
      <c r="F142" t="str">
        <f>IF('Geräteturnen Turnerinnen'!$B165="","",SUBSTITUTE('Geräteturnen Turnerinnen'!E165,"K Damen","KA"))</f>
        <v/>
      </c>
      <c r="G142" t="str">
        <f>IF('Geräteturnen Turnerinnen'!$B165="","",IF(valGrpIncl="JA",IF('Geräteturnen Turnerinnen'!F165="","",'Geräteturnen Turnerinnen'!F165),""))</f>
        <v/>
      </c>
      <c r="H142" t="str">
        <f>IF('Geräteturnen Turnerinnen'!$B165="","",'Geräteturnen Turnerinnen'!$C$9)</f>
        <v/>
      </c>
      <c r="I142" t="str">
        <f>IF('Geräteturnen Turnerinnen'!$B165="","",IF('Geräteturnen Turnerinnen'!$C$10="","",'Geräteturnen Turnerinnen'!$C$10))</f>
        <v/>
      </c>
    </row>
    <row r="143" spans="1:9" x14ac:dyDescent="0.2">
      <c r="A143" t="str">
        <f>IF('Geräteturnen Turnerinnen'!$B166="","",'Geräteturnen Turnerinnen'!B166)</f>
        <v/>
      </c>
      <c r="B143" t="str">
        <f>IF('Geräteturnen Turnerinnen'!$B166="","",'Geräteturnen Turnerinnen'!C166)</f>
        <v/>
      </c>
      <c r="C143" t="str">
        <f>IF('Geräteturnen Turnerinnen'!$B166="","",'Geräteturnen Turnerinnen'!D166)</f>
        <v/>
      </c>
      <c r="D143" t="str">
        <f>IF('Geräteturnen Turnerinnen'!$B166="","","Ti")</f>
        <v/>
      </c>
      <c r="F143" t="str">
        <f>IF('Geräteturnen Turnerinnen'!$B166="","",SUBSTITUTE('Geräteturnen Turnerinnen'!E166,"K Damen","KA"))</f>
        <v/>
      </c>
      <c r="G143" t="str">
        <f>IF('Geräteturnen Turnerinnen'!$B166="","",IF(valGrpIncl="JA",IF('Geräteturnen Turnerinnen'!F166="","",'Geräteturnen Turnerinnen'!F166),""))</f>
        <v/>
      </c>
      <c r="H143" t="str">
        <f>IF('Geräteturnen Turnerinnen'!$B166="","",'Geräteturnen Turnerinnen'!$C$9)</f>
        <v/>
      </c>
      <c r="I143" t="str">
        <f>IF('Geräteturnen Turnerinnen'!$B166="","",IF('Geräteturnen Turnerinnen'!$C$10="","",'Geräteturnen Turnerinnen'!$C$10))</f>
        <v/>
      </c>
    </row>
    <row r="144" spans="1:9" x14ac:dyDescent="0.2">
      <c r="A144" t="str">
        <f>IF('Geräteturnen Turnerinnen'!$B167="","",'Geräteturnen Turnerinnen'!B167)</f>
        <v/>
      </c>
      <c r="B144" t="str">
        <f>IF('Geräteturnen Turnerinnen'!$B167="","",'Geräteturnen Turnerinnen'!C167)</f>
        <v/>
      </c>
      <c r="C144" t="str">
        <f>IF('Geräteturnen Turnerinnen'!$B167="","",'Geräteturnen Turnerinnen'!D167)</f>
        <v/>
      </c>
      <c r="D144" t="str">
        <f>IF('Geräteturnen Turnerinnen'!$B167="","","Ti")</f>
        <v/>
      </c>
      <c r="F144" t="str">
        <f>IF('Geräteturnen Turnerinnen'!$B167="","",SUBSTITUTE('Geräteturnen Turnerinnen'!E167,"K Damen","KA"))</f>
        <v/>
      </c>
      <c r="G144" t="str">
        <f>IF('Geräteturnen Turnerinnen'!$B167="","",IF(valGrpIncl="JA",IF('Geräteturnen Turnerinnen'!F167="","",'Geräteturnen Turnerinnen'!F167),""))</f>
        <v/>
      </c>
      <c r="H144" t="str">
        <f>IF('Geräteturnen Turnerinnen'!$B167="","",'Geräteturnen Turnerinnen'!$C$9)</f>
        <v/>
      </c>
      <c r="I144" t="str">
        <f>IF('Geräteturnen Turnerinnen'!$B167="","",IF('Geräteturnen Turnerinnen'!$C$10="","",'Geräteturnen Turnerinnen'!$C$10))</f>
        <v/>
      </c>
    </row>
    <row r="145" spans="1:9" x14ac:dyDescent="0.2">
      <c r="A145" t="str">
        <f>IF('Geräteturnen Turnerinnen'!$B168="","",'Geräteturnen Turnerinnen'!B168)</f>
        <v/>
      </c>
      <c r="B145" t="str">
        <f>IF('Geräteturnen Turnerinnen'!$B168="","",'Geräteturnen Turnerinnen'!C168)</f>
        <v/>
      </c>
      <c r="C145" t="str">
        <f>IF('Geräteturnen Turnerinnen'!$B168="","",'Geräteturnen Turnerinnen'!D168)</f>
        <v/>
      </c>
      <c r="D145" t="str">
        <f>IF('Geräteturnen Turnerinnen'!$B168="","","Ti")</f>
        <v/>
      </c>
      <c r="F145" t="str">
        <f>IF('Geräteturnen Turnerinnen'!$B168="","",SUBSTITUTE('Geräteturnen Turnerinnen'!E168,"K Damen","KA"))</f>
        <v/>
      </c>
      <c r="G145" t="str">
        <f>IF('Geräteturnen Turnerinnen'!$B168="","",IF(valGrpIncl="JA",IF('Geräteturnen Turnerinnen'!F168="","",'Geräteturnen Turnerinnen'!F168),""))</f>
        <v/>
      </c>
      <c r="H145" t="str">
        <f>IF('Geräteturnen Turnerinnen'!$B168="","",'Geräteturnen Turnerinnen'!$C$9)</f>
        <v/>
      </c>
      <c r="I145" t="str">
        <f>IF('Geräteturnen Turnerinnen'!$B168="","",IF('Geräteturnen Turnerinnen'!$C$10="","",'Geräteturnen Turnerinnen'!$C$10))</f>
        <v/>
      </c>
    </row>
    <row r="146" spans="1:9" x14ac:dyDescent="0.2">
      <c r="A146" t="str">
        <f>IF('Geräteturnen Turnerinnen'!$B169="","",'Geräteturnen Turnerinnen'!B169)</f>
        <v/>
      </c>
      <c r="B146" t="str">
        <f>IF('Geräteturnen Turnerinnen'!$B169="","",'Geräteturnen Turnerinnen'!C169)</f>
        <v/>
      </c>
      <c r="C146" t="str">
        <f>IF('Geräteturnen Turnerinnen'!$B169="","",'Geräteturnen Turnerinnen'!D169)</f>
        <v/>
      </c>
      <c r="D146" t="str">
        <f>IF('Geräteturnen Turnerinnen'!$B169="","","Ti")</f>
        <v/>
      </c>
      <c r="F146" t="str">
        <f>IF('Geräteturnen Turnerinnen'!$B169="","",SUBSTITUTE('Geräteturnen Turnerinnen'!E169,"K Damen","KA"))</f>
        <v/>
      </c>
      <c r="G146" t="str">
        <f>IF('Geräteturnen Turnerinnen'!$B169="","",IF(valGrpIncl="JA",IF('Geräteturnen Turnerinnen'!F169="","",'Geräteturnen Turnerinnen'!F169),""))</f>
        <v/>
      </c>
      <c r="H146" t="str">
        <f>IF('Geräteturnen Turnerinnen'!$B169="","",'Geräteturnen Turnerinnen'!$C$9)</f>
        <v/>
      </c>
      <c r="I146" t="str">
        <f>IF('Geräteturnen Turnerinnen'!$B169="","",IF('Geräteturnen Turnerinnen'!$C$10="","",'Geräteturnen Turnerinnen'!$C$10))</f>
        <v/>
      </c>
    </row>
    <row r="147" spans="1:9" x14ac:dyDescent="0.2">
      <c r="A147" t="str">
        <f>IF('Geräteturnen Turnerinnen'!$B170="","",'Geräteturnen Turnerinnen'!B170)</f>
        <v/>
      </c>
      <c r="B147" t="str">
        <f>IF('Geräteturnen Turnerinnen'!$B170="","",'Geräteturnen Turnerinnen'!C170)</f>
        <v/>
      </c>
      <c r="C147" t="str">
        <f>IF('Geräteturnen Turnerinnen'!$B170="","",'Geräteturnen Turnerinnen'!D170)</f>
        <v/>
      </c>
      <c r="D147" t="str">
        <f>IF('Geräteturnen Turnerinnen'!$B170="","","Ti")</f>
        <v/>
      </c>
      <c r="F147" t="str">
        <f>IF('Geräteturnen Turnerinnen'!$B170="","",SUBSTITUTE('Geräteturnen Turnerinnen'!E170,"K Damen","KA"))</f>
        <v/>
      </c>
      <c r="G147" t="str">
        <f>IF('Geräteturnen Turnerinnen'!$B170="","",IF(valGrpIncl="JA",IF('Geräteturnen Turnerinnen'!F170="","",'Geräteturnen Turnerinnen'!F170),""))</f>
        <v/>
      </c>
      <c r="H147" t="str">
        <f>IF('Geräteturnen Turnerinnen'!$B170="","",'Geräteturnen Turnerinnen'!$C$9)</f>
        <v/>
      </c>
      <c r="I147" t="str">
        <f>IF('Geräteturnen Turnerinnen'!$B170="","",IF('Geräteturnen Turnerinnen'!$C$10="","",'Geräteturnen Turnerinnen'!$C$10))</f>
        <v/>
      </c>
    </row>
    <row r="148" spans="1:9" x14ac:dyDescent="0.2">
      <c r="A148" t="str">
        <f>IF('Geräteturnen Turnerinnen'!$B171="","",'Geräteturnen Turnerinnen'!B171)</f>
        <v/>
      </c>
      <c r="B148" t="str">
        <f>IF('Geräteturnen Turnerinnen'!$B171="","",'Geräteturnen Turnerinnen'!C171)</f>
        <v/>
      </c>
      <c r="C148" t="str">
        <f>IF('Geräteturnen Turnerinnen'!$B171="","",'Geräteturnen Turnerinnen'!D171)</f>
        <v/>
      </c>
      <c r="D148" t="str">
        <f>IF('Geräteturnen Turnerinnen'!$B171="","","Ti")</f>
        <v/>
      </c>
      <c r="F148" t="str">
        <f>IF('Geräteturnen Turnerinnen'!$B171="","",SUBSTITUTE('Geräteturnen Turnerinnen'!E171,"K Damen","KA"))</f>
        <v/>
      </c>
      <c r="G148" t="str">
        <f>IF('Geräteturnen Turnerinnen'!$B171="","",IF(valGrpIncl="JA",IF('Geräteturnen Turnerinnen'!F171="","",'Geräteturnen Turnerinnen'!F171),""))</f>
        <v/>
      </c>
      <c r="H148" t="str">
        <f>IF('Geräteturnen Turnerinnen'!$B171="","",'Geräteturnen Turnerinnen'!$C$9)</f>
        <v/>
      </c>
      <c r="I148" t="str">
        <f>IF('Geräteturnen Turnerinnen'!$B171="","",IF('Geräteturnen Turnerinnen'!$C$10="","",'Geräteturnen Turnerinnen'!$C$10))</f>
        <v/>
      </c>
    </row>
    <row r="149" spans="1:9" x14ac:dyDescent="0.2">
      <c r="A149" t="str">
        <f>IF('Geräteturnen Turnerinnen'!$B172="","",'Geräteturnen Turnerinnen'!B172)</f>
        <v/>
      </c>
      <c r="B149" t="str">
        <f>IF('Geräteturnen Turnerinnen'!$B172="","",'Geräteturnen Turnerinnen'!C172)</f>
        <v/>
      </c>
      <c r="C149" t="str">
        <f>IF('Geräteturnen Turnerinnen'!$B172="","",'Geräteturnen Turnerinnen'!D172)</f>
        <v/>
      </c>
      <c r="D149" t="str">
        <f>IF('Geräteturnen Turnerinnen'!$B172="","","Ti")</f>
        <v/>
      </c>
      <c r="F149" t="str">
        <f>IF('Geräteturnen Turnerinnen'!$B172="","",SUBSTITUTE('Geräteturnen Turnerinnen'!E172,"K Damen","KA"))</f>
        <v/>
      </c>
      <c r="G149" t="str">
        <f>IF('Geräteturnen Turnerinnen'!$B172="","",IF(valGrpIncl="JA",IF('Geräteturnen Turnerinnen'!F172="","",'Geräteturnen Turnerinnen'!F172),""))</f>
        <v/>
      </c>
      <c r="H149" t="str">
        <f>IF('Geräteturnen Turnerinnen'!$B172="","",'Geräteturnen Turnerinnen'!$C$9)</f>
        <v/>
      </c>
      <c r="I149" t="str">
        <f>IF('Geräteturnen Turnerinnen'!$B172="","",IF('Geräteturnen Turnerinnen'!$C$10="","",'Geräteturnen Turnerinnen'!$C$10))</f>
        <v/>
      </c>
    </row>
    <row r="150" spans="1:9" x14ac:dyDescent="0.2">
      <c r="A150" t="str">
        <f>IF('Geräteturnen Turnerinnen'!$B173="","",'Geräteturnen Turnerinnen'!B173)</f>
        <v/>
      </c>
      <c r="B150" t="str">
        <f>IF('Geräteturnen Turnerinnen'!$B173="","",'Geräteturnen Turnerinnen'!C173)</f>
        <v/>
      </c>
      <c r="C150" t="str">
        <f>IF('Geräteturnen Turnerinnen'!$B173="","",'Geräteturnen Turnerinnen'!D173)</f>
        <v/>
      </c>
      <c r="D150" t="str">
        <f>IF('Geräteturnen Turnerinnen'!$B173="","","Ti")</f>
        <v/>
      </c>
      <c r="F150" t="str">
        <f>IF('Geräteturnen Turnerinnen'!$B173="","",SUBSTITUTE('Geräteturnen Turnerinnen'!E173,"K Damen","KA"))</f>
        <v/>
      </c>
      <c r="G150" t="str">
        <f>IF('Geräteturnen Turnerinnen'!$B173="","",IF(valGrpIncl="JA",IF('Geräteturnen Turnerinnen'!F173="","",'Geräteturnen Turnerinnen'!F173),""))</f>
        <v/>
      </c>
      <c r="H150" t="str">
        <f>IF('Geräteturnen Turnerinnen'!$B173="","",'Geräteturnen Turnerinnen'!$C$9)</f>
        <v/>
      </c>
      <c r="I150" t="str">
        <f>IF('Geräteturnen Turnerinnen'!$B173="","",IF('Geräteturnen Turnerinnen'!$C$10="","",'Geräteturnen Turnerinnen'!$C$10))</f>
        <v/>
      </c>
    </row>
    <row r="151" spans="1:9" x14ac:dyDescent="0.2">
      <c r="A151" t="str">
        <f>IF('Geräteturnen Turnerinnen'!$B174="","",'Geräteturnen Turnerinnen'!B174)</f>
        <v/>
      </c>
      <c r="B151" t="str">
        <f>IF('Geräteturnen Turnerinnen'!$B174="","",'Geräteturnen Turnerinnen'!C174)</f>
        <v/>
      </c>
      <c r="C151" t="str">
        <f>IF('Geräteturnen Turnerinnen'!$B174="","",'Geräteturnen Turnerinnen'!D174)</f>
        <v/>
      </c>
      <c r="D151" t="str">
        <f>IF('Geräteturnen Turnerinnen'!$B174="","","Ti")</f>
        <v/>
      </c>
      <c r="F151" t="str">
        <f>IF('Geräteturnen Turnerinnen'!$B174="","",SUBSTITUTE('Geräteturnen Turnerinnen'!E174,"K Damen","KA"))</f>
        <v/>
      </c>
      <c r="G151" t="str">
        <f>IF('Geräteturnen Turnerinnen'!$B174="","",IF(valGrpIncl="JA",IF('Geräteturnen Turnerinnen'!F174="","",'Geräteturnen Turnerinnen'!F174),""))</f>
        <v/>
      </c>
      <c r="H151" t="str">
        <f>IF('Geräteturnen Turnerinnen'!$B174="","",'Geräteturnen Turnerinnen'!$C$9)</f>
        <v/>
      </c>
      <c r="I151" t="str">
        <f>IF('Geräteturnen Turnerinnen'!$B174="","",IF('Geräteturnen Turnerinnen'!$C$10="","",'Geräteturnen Turnerinnen'!$C$10))</f>
        <v/>
      </c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8"/>
  <dimension ref="A1:I151"/>
  <sheetViews>
    <sheetView workbookViewId="0">
      <selection activeCell="F2" sqref="F2:F151"/>
    </sheetView>
  </sheetViews>
  <sheetFormatPr baseColWidth="10" defaultColWidth="11.42578125" defaultRowHeight="12.75" x14ac:dyDescent="0.2"/>
  <sheetData>
    <row r="1" spans="1:9" x14ac:dyDescent="0.2">
      <c r="A1" s="202" t="s">
        <v>1</v>
      </c>
      <c r="B1" s="202" t="s">
        <v>0</v>
      </c>
      <c r="C1" s="203" t="s">
        <v>5</v>
      </c>
      <c r="D1" s="203" t="s">
        <v>92</v>
      </c>
      <c r="E1" s="202" t="s">
        <v>93</v>
      </c>
      <c r="F1" s="202" t="s">
        <v>12</v>
      </c>
      <c r="G1" s="202" t="s">
        <v>94</v>
      </c>
      <c r="H1" s="202" t="s">
        <v>28</v>
      </c>
      <c r="I1" s="202" t="s">
        <v>91</v>
      </c>
    </row>
    <row r="2" spans="1:9" x14ac:dyDescent="0.2">
      <c r="A2" t="str">
        <f>IF('Geräteturnen Turner'!$B25="","",'Geräteturnen Turner'!B25)</f>
        <v/>
      </c>
      <c r="B2" t="str">
        <f>IF('Geräteturnen Turner'!$B25="","",'Geräteturnen Turner'!C25)</f>
        <v/>
      </c>
      <c r="C2" t="str">
        <f>IF('Geräteturnen Turner'!$B25="","",'Geräteturnen Turner'!D25)</f>
        <v/>
      </c>
      <c r="D2" t="str">
        <f>IF('Geräteturnen Turner'!$B25="","","Tu")</f>
        <v/>
      </c>
      <c r="F2" t="str">
        <f>IF('Geräteturnen Turner'!$B25="","",SUBSTITUTE('Geräteturnen Turner'!E25,"K Herren","KA"))</f>
        <v/>
      </c>
      <c r="G2" t="str">
        <f>IF('Geräteturnen Turner'!$B25="","",IF(valGrpIncl="JA",IF('Geräteturnen Turner'!F25="","",'Geräteturnen Turner'!F25),""))</f>
        <v/>
      </c>
      <c r="H2" t="str">
        <f>IF('Geräteturnen Turner'!$B25="","",'Geräteturnen Turner'!$C$9)</f>
        <v/>
      </c>
      <c r="I2" t="str">
        <f>IF('Geräteturnen Turner'!$B25="","",IF('Geräteturnen Turner'!$C$10="","",'Geräteturnen Turner'!$C$10))</f>
        <v/>
      </c>
    </row>
    <row r="3" spans="1:9" x14ac:dyDescent="0.2">
      <c r="A3" t="str">
        <f>IF('Geräteturnen Turner'!$B26="","",'Geräteturnen Turner'!B26)</f>
        <v/>
      </c>
      <c r="B3" t="str">
        <f>IF('Geräteturnen Turner'!$B26="","",'Geräteturnen Turner'!C26)</f>
        <v/>
      </c>
      <c r="C3" t="str">
        <f>IF('Geräteturnen Turner'!$B26="","",'Geräteturnen Turner'!D26)</f>
        <v/>
      </c>
      <c r="D3" t="str">
        <f>IF('Geräteturnen Turner'!$B26="","","Tu")</f>
        <v/>
      </c>
      <c r="F3" t="str">
        <f>IF('Geräteturnen Turner'!$B26="","",SUBSTITUTE('Geräteturnen Turner'!E26,"K Herren","KA"))</f>
        <v/>
      </c>
      <c r="G3" t="str">
        <f>IF('Geräteturnen Turner'!$B26="","",IF(valGrpIncl="JA",IF('Geräteturnen Turner'!F26="","",'Geräteturnen Turner'!F26),""))</f>
        <v/>
      </c>
      <c r="H3" t="str">
        <f>IF('Geräteturnen Turner'!$B26="","",'Geräteturnen Turner'!$C$9)</f>
        <v/>
      </c>
      <c r="I3" t="str">
        <f>IF('Geräteturnen Turner'!$B26="","",IF('Geräteturnen Turner'!$C$10="","",'Geräteturnen Turner'!$C$10))</f>
        <v/>
      </c>
    </row>
    <row r="4" spans="1:9" x14ac:dyDescent="0.2">
      <c r="A4" t="str">
        <f>IF('Geräteturnen Turner'!$B27="","",'Geräteturnen Turner'!B27)</f>
        <v/>
      </c>
      <c r="B4" t="str">
        <f>IF('Geräteturnen Turner'!$B27="","",'Geräteturnen Turner'!C27)</f>
        <v/>
      </c>
      <c r="C4" t="str">
        <f>IF('Geräteturnen Turner'!$B27="","",'Geräteturnen Turner'!D27)</f>
        <v/>
      </c>
      <c r="D4" t="str">
        <f>IF('Geräteturnen Turner'!$B27="","","Tu")</f>
        <v/>
      </c>
      <c r="F4" t="str">
        <f>IF('Geräteturnen Turner'!$B27="","",SUBSTITUTE('Geräteturnen Turner'!E27,"K Herren","KA"))</f>
        <v/>
      </c>
      <c r="G4" t="str">
        <f>IF('Geräteturnen Turner'!$B27="","",IF(valGrpIncl="JA",IF('Geräteturnen Turner'!F27="","",'Geräteturnen Turner'!F27),""))</f>
        <v/>
      </c>
      <c r="H4" t="str">
        <f>IF('Geräteturnen Turner'!$B27="","",'Geräteturnen Turner'!$C$9)</f>
        <v/>
      </c>
      <c r="I4" t="str">
        <f>IF('Geräteturnen Turner'!$B27="","",IF('Geräteturnen Turner'!$C$10="","",'Geräteturnen Turner'!$C$10))</f>
        <v/>
      </c>
    </row>
    <row r="5" spans="1:9" x14ac:dyDescent="0.2">
      <c r="A5" t="str">
        <f>IF('Geräteturnen Turner'!$B28="","",'Geräteturnen Turner'!B28)</f>
        <v/>
      </c>
      <c r="B5" t="str">
        <f>IF('Geräteturnen Turner'!$B28="","",'Geräteturnen Turner'!C28)</f>
        <v/>
      </c>
      <c r="C5" t="str">
        <f>IF('Geräteturnen Turner'!$B28="","",'Geräteturnen Turner'!D28)</f>
        <v/>
      </c>
      <c r="D5" t="str">
        <f>IF('Geräteturnen Turner'!$B28="","","Tu")</f>
        <v/>
      </c>
      <c r="F5" t="str">
        <f>IF('Geräteturnen Turner'!$B28="","",SUBSTITUTE('Geräteturnen Turner'!E28,"K Herren","KA"))</f>
        <v/>
      </c>
      <c r="G5" t="str">
        <f>IF('Geräteturnen Turner'!$B28="","",IF(valGrpIncl="JA",IF('Geräteturnen Turner'!F28="","",'Geräteturnen Turner'!F28),""))</f>
        <v/>
      </c>
      <c r="H5" t="str">
        <f>IF('Geräteturnen Turner'!$B28="","",'Geräteturnen Turner'!$C$9)</f>
        <v/>
      </c>
      <c r="I5" t="str">
        <f>IF('Geräteturnen Turner'!$B28="","",IF('Geräteturnen Turner'!$C$10="","",'Geräteturnen Turner'!$C$10))</f>
        <v/>
      </c>
    </row>
    <row r="6" spans="1:9" x14ac:dyDescent="0.2">
      <c r="A6" t="str">
        <f>IF('Geräteturnen Turner'!$B29="","",'Geräteturnen Turner'!B29)</f>
        <v/>
      </c>
      <c r="B6" t="str">
        <f>IF('Geräteturnen Turner'!$B29="","",'Geräteturnen Turner'!C29)</f>
        <v/>
      </c>
      <c r="C6" t="str">
        <f>IF('Geräteturnen Turner'!$B29="","",'Geräteturnen Turner'!D29)</f>
        <v/>
      </c>
      <c r="D6" t="str">
        <f>IF('Geräteturnen Turner'!$B29="","","Tu")</f>
        <v/>
      </c>
      <c r="F6" t="str">
        <f>IF('Geräteturnen Turner'!$B29="","",SUBSTITUTE('Geräteturnen Turner'!E29,"K Herren","KA"))</f>
        <v/>
      </c>
      <c r="G6" t="str">
        <f>IF('Geräteturnen Turner'!$B29="","",IF(valGrpIncl="JA",IF('Geräteturnen Turner'!F29="","",'Geräteturnen Turner'!F29),""))</f>
        <v/>
      </c>
      <c r="H6" t="str">
        <f>IF('Geräteturnen Turner'!$B29="","",'Geräteturnen Turner'!$C$9)</f>
        <v/>
      </c>
      <c r="I6" t="str">
        <f>IF('Geräteturnen Turner'!$B29="","",IF('Geräteturnen Turner'!$C$10="","",'Geräteturnen Turner'!$C$10))</f>
        <v/>
      </c>
    </row>
    <row r="7" spans="1:9" x14ac:dyDescent="0.2">
      <c r="A7" t="str">
        <f>IF('Geräteturnen Turner'!$B30="","",'Geräteturnen Turner'!B30)</f>
        <v/>
      </c>
      <c r="B7" t="str">
        <f>IF('Geräteturnen Turner'!$B30="","",'Geräteturnen Turner'!C30)</f>
        <v/>
      </c>
      <c r="C7" t="str">
        <f>IF('Geräteturnen Turner'!$B30="","",'Geräteturnen Turner'!D30)</f>
        <v/>
      </c>
      <c r="D7" t="str">
        <f>IF('Geräteturnen Turner'!$B30="","","Tu")</f>
        <v/>
      </c>
      <c r="F7" t="str">
        <f>IF('Geräteturnen Turner'!$B30="","",SUBSTITUTE('Geräteturnen Turner'!E30,"K Herren","KA"))</f>
        <v/>
      </c>
      <c r="G7" t="str">
        <f>IF('Geräteturnen Turner'!$B30="","",IF(valGrpIncl="JA",IF('Geräteturnen Turner'!F30="","",'Geräteturnen Turner'!F30),""))</f>
        <v/>
      </c>
      <c r="H7" t="str">
        <f>IF('Geräteturnen Turner'!$B30="","",'Geräteturnen Turner'!$C$9)</f>
        <v/>
      </c>
      <c r="I7" t="str">
        <f>IF('Geräteturnen Turner'!$B30="","",IF('Geräteturnen Turner'!$C$10="","",'Geräteturnen Turner'!$C$10))</f>
        <v/>
      </c>
    </row>
    <row r="8" spans="1:9" x14ac:dyDescent="0.2">
      <c r="A8" t="str">
        <f>IF('Geräteturnen Turner'!$B31="","",'Geräteturnen Turner'!B31)</f>
        <v/>
      </c>
      <c r="B8" t="str">
        <f>IF('Geräteturnen Turner'!$B31="","",'Geräteturnen Turner'!C31)</f>
        <v/>
      </c>
      <c r="C8" t="str">
        <f>IF('Geräteturnen Turner'!$B31="","",'Geräteturnen Turner'!D31)</f>
        <v/>
      </c>
      <c r="D8" t="str">
        <f>IF('Geräteturnen Turner'!$B31="","","Tu")</f>
        <v/>
      </c>
      <c r="F8" t="str">
        <f>IF('Geräteturnen Turner'!$B31="","",SUBSTITUTE('Geräteturnen Turner'!E31,"K Herren","KA"))</f>
        <v/>
      </c>
      <c r="G8" t="str">
        <f>IF('Geräteturnen Turner'!$B31="","",IF(valGrpIncl="JA",IF('Geräteturnen Turner'!F31="","",'Geräteturnen Turner'!F31),""))</f>
        <v/>
      </c>
      <c r="H8" t="str">
        <f>IF('Geräteturnen Turner'!$B31="","",'Geräteturnen Turner'!$C$9)</f>
        <v/>
      </c>
      <c r="I8" t="str">
        <f>IF('Geräteturnen Turner'!$B31="","",IF('Geräteturnen Turner'!$C$10="","",'Geräteturnen Turner'!$C$10))</f>
        <v/>
      </c>
    </row>
    <row r="9" spans="1:9" x14ac:dyDescent="0.2">
      <c r="A9" t="str">
        <f>IF('Geräteturnen Turner'!$B32="","",'Geräteturnen Turner'!B32)</f>
        <v/>
      </c>
      <c r="B9" t="str">
        <f>IF('Geräteturnen Turner'!$B32="","",'Geräteturnen Turner'!C32)</f>
        <v/>
      </c>
      <c r="C9" t="str">
        <f>IF('Geräteturnen Turner'!$B32="","",'Geräteturnen Turner'!D32)</f>
        <v/>
      </c>
      <c r="D9" t="str">
        <f>IF('Geräteturnen Turner'!$B32="","","Tu")</f>
        <v/>
      </c>
      <c r="F9" t="str">
        <f>IF('Geräteturnen Turner'!$B32="","",SUBSTITUTE('Geräteturnen Turner'!E32,"K Herren","KA"))</f>
        <v/>
      </c>
      <c r="G9" t="str">
        <f>IF('Geräteturnen Turner'!$B32="","",IF(valGrpIncl="JA",IF('Geräteturnen Turner'!F32="","",'Geräteturnen Turner'!F32),""))</f>
        <v/>
      </c>
      <c r="H9" t="str">
        <f>IF('Geräteturnen Turner'!$B32="","",'Geräteturnen Turner'!$C$9)</f>
        <v/>
      </c>
      <c r="I9" t="str">
        <f>IF('Geräteturnen Turner'!$B32="","",IF('Geräteturnen Turner'!$C$10="","",'Geräteturnen Turner'!$C$10))</f>
        <v/>
      </c>
    </row>
    <row r="10" spans="1:9" x14ac:dyDescent="0.2">
      <c r="A10" t="str">
        <f>IF('Geräteturnen Turner'!$B33="","",'Geräteturnen Turner'!B33)</f>
        <v/>
      </c>
      <c r="B10" t="str">
        <f>IF('Geräteturnen Turner'!$B33="","",'Geräteturnen Turner'!C33)</f>
        <v/>
      </c>
      <c r="C10" t="str">
        <f>IF('Geräteturnen Turner'!$B33="","",'Geräteturnen Turner'!D33)</f>
        <v/>
      </c>
      <c r="D10" t="str">
        <f>IF('Geräteturnen Turner'!$B33="","","Tu")</f>
        <v/>
      </c>
      <c r="F10" t="str">
        <f>IF('Geräteturnen Turner'!$B33="","",SUBSTITUTE('Geräteturnen Turner'!E33,"K Herren","KA"))</f>
        <v/>
      </c>
      <c r="G10" t="str">
        <f>IF('Geräteturnen Turner'!$B33="","",IF(valGrpIncl="JA",IF('Geräteturnen Turner'!F33="","",'Geräteturnen Turner'!F33),""))</f>
        <v/>
      </c>
      <c r="H10" t="str">
        <f>IF('Geräteturnen Turner'!$B33="","",'Geräteturnen Turner'!$C$9)</f>
        <v/>
      </c>
      <c r="I10" t="str">
        <f>IF('Geräteturnen Turner'!$B33="","",IF('Geräteturnen Turner'!$C$10="","",'Geräteturnen Turner'!$C$10))</f>
        <v/>
      </c>
    </row>
    <row r="11" spans="1:9" x14ac:dyDescent="0.2">
      <c r="A11" t="str">
        <f>IF('Geräteturnen Turner'!$B34="","",'Geräteturnen Turner'!B34)</f>
        <v/>
      </c>
      <c r="B11" t="str">
        <f>IF('Geräteturnen Turner'!$B34="","",'Geräteturnen Turner'!C34)</f>
        <v/>
      </c>
      <c r="C11" t="str">
        <f>IF('Geräteturnen Turner'!$B34="","",'Geräteturnen Turner'!D34)</f>
        <v/>
      </c>
      <c r="D11" t="str">
        <f>IF('Geräteturnen Turner'!$B34="","","Tu")</f>
        <v/>
      </c>
      <c r="F11" t="str">
        <f>IF('Geräteturnen Turner'!$B34="","",SUBSTITUTE('Geräteturnen Turner'!E34,"K Herren","KA"))</f>
        <v/>
      </c>
      <c r="G11" t="str">
        <f>IF('Geräteturnen Turner'!$B34="","",IF(valGrpIncl="JA",IF('Geräteturnen Turner'!F34="","",'Geräteturnen Turner'!F34),""))</f>
        <v/>
      </c>
      <c r="H11" t="str">
        <f>IF('Geräteturnen Turner'!$B34="","",'Geräteturnen Turner'!$C$9)</f>
        <v/>
      </c>
      <c r="I11" t="str">
        <f>IF('Geräteturnen Turner'!$B34="","",IF('Geräteturnen Turner'!$C$10="","",'Geräteturnen Turner'!$C$10))</f>
        <v/>
      </c>
    </row>
    <row r="12" spans="1:9" x14ac:dyDescent="0.2">
      <c r="A12" t="str">
        <f>IF('Geräteturnen Turner'!$B35="","",'Geräteturnen Turner'!B35)</f>
        <v/>
      </c>
      <c r="B12" t="str">
        <f>IF('Geräteturnen Turner'!$B35="","",'Geräteturnen Turner'!C35)</f>
        <v/>
      </c>
      <c r="C12" t="str">
        <f>IF('Geräteturnen Turner'!$B35="","",'Geräteturnen Turner'!D35)</f>
        <v/>
      </c>
      <c r="D12" t="str">
        <f>IF('Geräteturnen Turner'!$B35="","","Tu")</f>
        <v/>
      </c>
      <c r="F12" t="str">
        <f>IF('Geräteturnen Turner'!$B35="","",SUBSTITUTE('Geräteturnen Turner'!E35,"K Herren","KA"))</f>
        <v/>
      </c>
      <c r="G12" t="str">
        <f>IF('Geräteturnen Turner'!$B35="","",IF(valGrpIncl="JA",IF('Geräteturnen Turner'!F35="","",'Geräteturnen Turner'!F35),""))</f>
        <v/>
      </c>
      <c r="H12" t="str">
        <f>IF('Geräteturnen Turner'!$B35="","",'Geräteturnen Turner'!$C$9)</f>
        <v/>
      </c>
      <c r="I12" t="str">
        <f>IF('Geräteturnen Turner'!$B35="","",IF('Geräteturnen Turner'!$C$10="","",'Geräteturnen Turner'!$C$10))</f>
        <v/>
      </c>
    </row>
    <row r="13" spans="1:9" x14ac:dyDescent="0.2">
      <c r="A13" t="str">
        <f>IF('Geräteturnen Turner'!$B36="","",'Geräteturnen Turner'!B36)</f>
        <v/>
      </c>
      <c r="B13" t="str">
        <f>IF('Geräteturnen Turner'!$B36="","",'Geräteturnen Turner'!C36)</f>
        <v/>
      </c>
      <c r="C13" t="str">
        <f>IF('Geräteturnen Turner'!$B36="","",'Geräteturnen Turner'!D36)</f>
        <v/>
      </c>
      <c r="D13" t="str">
        <f>IF('Geräteturnen Turner'!$B36="","","Tu")</f>
        <v/>
      </c>
      <c r="F13" t="str">
        <f>IF('Geräteturnen Turner'!$B36="","",SUBSTITUTE('Geräteturnen Turner'!E36,"K Herren","KA"))</f>
        <v/>
      </c>
      <c r="G13" t="str">
        <f>IF('Geräteturnen Turner'!$B36="","",IF(valGrpIncl="JA",IF('Geräteturnen Turner'!F36="","",'Geräteturnen Turner'!F36),""))</f>
        <v/>
      </c>
      <c r="H13" t="str">
        <f>IF('Geräteturnen Turner'!$B36="","",'Geräteturnen Turner'!$C$9)</f>
        <v/>
      </c>
      <c r="I13" t="str">
        <f>IF('Geräteturnen Turner'!$B36="","",IF('Geräteturnen Turner'!$C$10="","",'Geräteturnen Turner'!$C$10))</f>
        <v/>
      </c>
    </row>
    <row r="14" spans="1:9" x14ac:dyDescent="0.2">
      <c r="A14" t="str">
        <f>IF('Geräteturnen Turner'!$B37="","",'Geräteturnen Turner'!B37)</f>
        <v/>
      </c>
      <c r="B14" t="str">
        <f>IF('Geräteturnen Turner'!$B37="","",'Geräteturnen Turner'!C37)</f>
        <v/>
      </c>
      <c r="C14" t="str">
        <f>IF('Geräteturnen Turner'!$B37="","",'Geräteturnen Turner'!D37)</f>
        <v/>
      </c>
      <c r="D14" t="str">
        <f>IF('Geräteturnen Turner'!$B37="","","Tu")</f>
        <v/>
      </c>
      <c r="F14" t="str">
        <f>IF('Geräteturnen Turner'!$B37="","",SUBSTITUTE('Geräteturnen Turner'!E37,"K Herren","KA"))</f>
        <v/>
      </c>
      <c r="G14" t="str">
        <f>IF('Geräteturnen Turner'!$B37="","",IF(valGrpIncl="JA",IF('Geräteturnen Turner'!F37="","",'Geräteturnen Turner'!F37),""))</f>
        <v/>
      </c>
      <c r="H14" t="str">
        <f>IF('Geräteturnen Turner'!$B37="","",'Geräteturnen Turner'!$C$9)</f>
        <v/>
      </c>
      <c r="I14" t="str">
        <f>IF('Geräteturnen Turner'!$B37="","",IF('Geräteturnen Turner'!$C$10="","",'Geräteturnen Turner'!$C$10))</f>
        <v/>
      </c>
    </row>
    <row r="15" spans="1:9" x14ac:dyDescent="0.2">
      <c r="A15" t="str">
        <f>IF('Geräteturnen Turner'!$B38="","",'Geräteturnen Turner'!B38)</f>
        <v/>
      </c>
      <c r="B15" t="str">
        <f>IF('Geräteturnen Turner'!$B38="","",'Geräteturnen Turner'!C38)</f>
        <v/>
      </c>
      <c r="C15" t="str">
        <f>IF('Geräteturnen Turner'!$B38="","",'Geräteturnen Turner'!D38)</f>
        <v/>
      </c>
      <c r="D15" t="str">
        <f>IF('Geräteturnen Turner'!$B38="","","Tu")</f>
        <v/>
      </c>
      <c r="F15" t="str">
        <f>IF('Geräteturnen Turner'!$B38="","",SUBSTITUTE('Geräteturnen Turner'!E38,"K Herren","KA"))</f>
        <v/>
      </c>
      <c r="G15" t="str">
        <f>IF('Geräteturnen Turner'!$B38="","",IF(valGrpIncl="JA",IF('Geräteturnen Turner'!F38="","",'Geräteturnen Turner'!F38),""))</f>
        <v/>
      </c>
      <c r="H15" t="str">
        <f>IF('Geräteturnen Turner'!$B38="","",'Geräteturnen Turner'!$C$9)</f>
        <v/>
      </c>
      <c r="I15" t="str">
        <f>IF('Geräteturnen Turner'!$B38="","",IF('Geräteturnen Turner'!$C$10="","",'Geräteturnen Turner'!$C$10))</f>
        <v/>
      </c>
    </row>
    <row r="16" spans="1:9" x14ac:dyDescent="0.2">
      <c r="A16" t="str">
        <f>IF('Geräteturnen Turner'!$B39="","",'Geräteturnen Turner'!B39)</f>
        <v/>
      </c>
      <c r="B16" t="str">
        <f>IF('Geräteturnen Turner'!$B39="","",'Geräteturnen Turner'!C39)</f>
        <v/>
      </c>
      <c r="C16" t="str">
        <f>IF('Geräteturnen Turner'!$B39="","",'Geräteturnen Turner'!D39)</f>
        <v/>
      </c>
      <c r="D16" t="str">
        <f>IF('Geräteturnen Turner'!$B39="","","Tu")</f>
        <v/>
      </c>
      <c r="F16" t="str">
        <f>IF('Geräteturnen Turner'!$B39="","",SUBSTITUTE('Geräteturnen Turner'!E39,"K Herren","KA"))</f>
        <v/>
      </c>
      <c r="G16" t="str">
        <f>IF('Geräteturnen Turner'!$B39="","",IF(valGrpIncl="JA",IF('Geräteturnen Turner'!F39="","",'Geräteturnen Turner'!F39),""))</f>
        <v/>
      </c>
      <c r="H16" t="str">
        <f>IF('Geräteturnen Turner'!$B39="","",'Geräteturnen Turner'!$C$9)</f>
        <v/>
      </c>
      <c r="I16" t="str">
        <f>IF('Geräteturnen Turner'!$B39="","",IF('Geräteturnen Turner'!$C$10="","",'Geräteturnen Turner'!$C$10))</f>
        <v/>
      </c>
    </row>
    <row r="17" spans="1:9" x14ac:dyDescent="0.2">
      <c r="A17" t="str">
        <f>IF('Geräteturnen Turner'!$B40="","",'Geräteturnen Turner'!B40)</f>
        <v/>
      </c>
      <c r="B17" t="str">
        <f>IF('Geräteturnen Turner'!$B40="","",'Geräteturnen Turner'!C40)</f>
        <v/>
      </c>
      <c r="C17" t="str">
        <f>IF('Geräteturnen Turner'!$B40="","",'Geräteturnen Turner'!D40)</f>
        <v/>
      </c>
      <c r="D17" t="str">
        <f>IF('Geräteturnen Turner'!$B40="","","Tu")</f>
        <v/>
      </c>
      <c r="F17" t="str">
        <f>IF('Geräteturnen Turner'!$B40="","",SUBSTITUTE('Geräteturnen Turner'!E40,"K Herren","KA"))</f>
        <v/>
      </c>
      <c r="G17" t="str">
        <f>IF('Geräteturnen Turner'!$B40="","",IF(valGrpIncl="JA",IF('Geräteturnen Turner'!F40="","",'Geräteturnen Turner'!F40),""))</f>
        <v/>
      </c>
      <c r="H17" t="str">
        <f>IF('Geräteturnen Turner'!$B40="","",'Geräteturnen Turner'!$C$9)</f>
        <v/>
      </c>
      <c r="I17" t="str">
        <f>IF('Geräteturnen Turner'!$B40="","",IF('Geräteturnen Turner'!$C$10="","",'Geräteturnen Turner'!$C$10))</f>
        <v/>
      </c>
    </row>
    <row r="18" spans="1:9" x14ac:dyDescent="0.2">
      <c r="A18" t="str">
        <f>IF('Geräteturnen Turner'!$B41="","",'Geräteturnen Turner'!B41)</f>
        <v/>
      </c>
      <c r="B18" t="str">
        <f>IF('Geräteturnen Turner'!$B41="","",'Geräteturnen Turner'!C41)</f>
        <v/>
      </c>
      <c r="C18" t="str">
        <f>IF('Geräteturnen Turner'!$B41="","",'Geräteturnen Turner'!D41)</f>
        <v/>
      </c>
      <c r="D18" t="str">
        <f>IF('Geräteturnen Turner'!$B41="","","Tu")</f>
        <v/>
      </c>
      <c r="F18" t="str">
        <f>IF('Geräteturnen Turner'!$B41="","",SUBSTITUTE('Geräteturnen Turner'!E41,"K Herren","KA"))</f>
        <v/>
      </c>
      <c r="G18" t="str">
        <f>IF('Geräteturnen Turner'!$B41="","",IF(valGrpIncl="JA",IF('Geräteturnen Turner'!F41="","",'Geräteturnen Turner'!F41),""))</f>
        <v/>
      </c>
      <c r="H18" t="str">
        <f>IF('Geräteturnen Turner'!$B41="","",'Geräteturnen Turner'!$C$9)</f>
        <v/>
      </c>
      <c r="I18" t="str">
        <f>IF('Geräteturnen Turner'!$B41="","",IF('Geräteturnen Turner'!$C$10="","",'Geräteturnen Turner'!$C$10))</f>
        <v/>
      </c>
    </row>
    <row r="19" spans="1:9" x14ac:dyDescent="0.2">
      <c r="A19" t="str">
        <f>IF('Geräteturnen Turner'!$B42="","",'Geräteturnen Turner'!B42)</f>
        <v/>
      </c>
      <c r="B19" t="str">
        <f>IF('Geräteturnen Turner'!$B42="","",'Geräteturnen Turner'!C42)</f>
        <v/>
      </c>
      <c r="C19" t="str">
        <f>IF('Geräteturnen Turner'!$B42="","",'Geräteturnen Turner'!D42)</f>
        <v/>
      </c>
      <c r="D19" t="str">
        <f>IF('Geräteturnen Turner'!$B42="","","Tu")</f>
        <v/>
      </c>
      <c r="F19" t="str">
        <f>IF('Geräteturnen Turner'!$B42="","",SUBSTITUTE('Geräteturnen Turner'!E42,"K Herren","KA"))</f>
        <v/>
      </c>
      <c r="G19" t="str">
        <f>IF('Geräteturnen Turner'!$B42="","",IF(valGrpIncl="JA",IF('Geräteturnen Turner'!F42="","",'Geräteturnen Turner'!F42),""))</f>
        <v/>
      </c>
      <c r="H19" t="str">
        <f>IF('Geräteturnen Turner'!$B42="","",'Geräteturnen Turner'!$C$9)</f>
        <v/>
      </c>
      <c r="I19" t="str">
        <f>IF('Geräteturnen Turner'!$B42="","",IF('Geräteturnen Turner'!$C$10="","",'Geräteturnen Turner'!$C$10))</f>
        <v/>
      </c>
    </row>
    <row r="20" spans="1:9" x14ac:dyDescent="0.2">
      <c r="A20" t="str">
        <f>IF('Geräteturnen Turner'!$B43="","",'Geräteturnen Turner'!B43)</f>
        <v/>
      </c>
      <c r="B20" t="str">
        <f>IF('Geräteturnen Turner'!$B43="","",'Geräteturnen Turner'!C43)</f>
        <v/>
      </c>
      <c r="C20" t="str">
        <f>IF('Geräteturnen Turner'!$B43="","",'Geräteturnen Turner'!D43)</f>
        <v/>
      </c>
      <c r="D20" t="str">
        <f>IF('Geräteturnen Turner'!$B43="","","Tu")</f>
        <v/>
      </c>
      <c r="F20" t="str">
        <f>IF('Geräteturnen Turner'!$B43="","",SUBSTITUTE('Geräteturnen Turner'!E43,"K Herren","KA"))</f>
        <v/>
      </c>
      <c r="G20" t="str">
        <f>IF('Geräteturnen Turner'!$B43="","",IF(valGrpIncl="JA",IF('Geräteturnen Turner'!F43="","",'Geräteturnen Turner'!F43),""))</f>
        <v/>
      </c>
      <c r="H20" t="str">
        <f>IF('Geräteturnen Turner'!$B43="","",'Geräteturnen Turner'!$C$9)</f>
        <v/>
      </c>
      <c r="I20" t="str">
        <f>IF('Geräteturnen Turner'!$B43="","",IF('Geräteturnen Turner'!$C$10="","",'Geräteturnen Turner'!$C$10))</f>
        <v/>
      </c>
    </row>
    <row r="21" spans="1:9" x14ac:dyDescent="0.2">
      <c r="A21" t="str">
        <f>IF('Geräteturnen Turner'!$B44="","",'Geräteturnen Turner'!B44)</f>
        <v/>
      </c>
      <c r="B21" t="str">
        <f>IF('Geräteturnen Turner'!$B44="","",'Geräteturnen Turner'!C44)</f>
        <v/>
      </c>
      <c r="C21" t="str">
        <f>IF('Geräteturnen Turner'!$B44="","",'Geräteturnen Turner'!D44)</f>
        <v/>
      </c>
      <c r="D21" t="str">
        <f>IF('Geräteturnen Turner'!$B44="","","Tu")</f>
        <v/>
      </c>
      <c r="F21" t="str">
        <f>IF('Geräteturnen Turner'!$B44="","",SUBSTITUTE('Geräteturnen Turner'!E44,"K Herren","KA"))</f>
        <v/>
      </c>
      <c r="G21" t="str">
        <f>IF('Geräteturnen Turner'!$B44="","",IF(valGrpIncl="JA",IF('Geräteturnen Turner'!F44="","",'Geräteturnen Turner'!F44),""))</f>
        <v/>
      </c>
      <c r="H21" t="str">
        <f>IF('Geräteturnen Turner'!$B44="","",'Geräteturnen Turner'!$C$9)</f>
        <v/>
      </c>
      <c r="I21" t="str">
        <f>IF('Geräteturnen Turner'!$B44="","",IF('Geräteturnen Turner'!$C$10="","",'Geräteturnen Turner'!$C$10))</f>
        <v/>
      </c>
    </row>
    <row r="22" spans="1:9" x14ac:dyDescent="0.2">
      <c r="A22" t="str">
        <f>IF('Geräteturnen Turner'!$B45="","",'Geräteturnen Turner'!B45)</f>
        <v/>
      </c>
      <c r="B22" t="str">
        <f>IF('Geräteturnen Turner'!$B45="","",'Geräteturnen Turner'!C45)</f>
        <v/>
      </c>
      <c r="C22" t="str">
        <f>IF('Geräteturnen Turner'!$B45="","",'Geräteturnen Turner'!D45)</f>
        <v/>
      </c>
      <c r="D22" t="str">
        <f>IF('Geräteturnen Turner'!$B45="","","Tu")</f>
        <v/>
      </c>
      <c r="F22" t="str">
        <f>IF('Geräteturnen Turner'!$B45="","",SUBSTITUTE('Geräteturnen Turner'!E45,"K Herren","KA"))</f>
        <v/>
      </c>
      <c r="G22" t="str">
        <f>IF('Geräteturnen Turner'!$B45="","",IF(valGrpIncl="JA",IF('Geräteturnen Turner'!F45="","",'Geräteturnen Turner'!F45),""))</f>
        <v/>
      </c>
      <c r="H22" t="str">
        <f>IF('Geräteturnen Turner'!$B45="","",'Geräteturnen Turner'!$C$9)</f>
        <v/>
      </c>
      <c r="I22" t="str">
        <f>IF('Geräteturnen Turner'!$B45="","",IF('Geräteturnen Turner'!$C$10="","",'Geräteturnen Turner'!$C$10))</f>
        <v/>
      </c>
    </row>
    <row r="23" spans="1:9" x14ac:dyDescent="0.2">
      <c r="A23" t="str">
        <f>IF('Geräteturnen Turner'!$B46="","",'Geräteturnen Turner'!B46)</f>
        <v/>
      </c>
      <c r="B23" t="str">
        <f>IF('Geräteturnen Turner'!$B46="","",'Geräteturnen Turner'!C46)</f>
        <v/>
      </c>
      <c r="C23" t="str">
        <f>IF('Geräteturnen Turner'!$B46="","",'Geräteturnen Turner'!D46)</f>
        <v/>
      </c>
      <c r="D23" t="str">
        <f>IF('Geräteturnen Turner'!$B46="","","Tu")</f>
        <v/>
      </c>
      <c r="F23" t="str">
        <f>IF('Geräteturnen Turner'!$B46="","",SUBSTITUTE('Geräteturnen Turner'!E46,"K Herren","KA"))</f>
        <v/>
      </c>
      <c r="G23" t="str">
        <f>IF('Geräteturnen Turner'!$B46="","",IF(valGrpIncl="JA",IF('Geräteturnen Turner'!F46="","",'Geräteturnen Turner'!F46),""))</f>
        <v/>
      </c>
      <c r="H23" t="str">
        <f>IF('Geräteturnen Turner'!$B46="","",'Geräteturnen Turner'!$C$9)</f>
        <v/>
      </c>
      <c r="I23" t="str">
        <f>IF('Geräteturnen Turner'!$B46="","",IF('Geräteturnen Turner'!$C$10="","",'Geräteturnen Turner'!$C$10))</f>
        <v/>
      </c>
    </row>
    <row r="24" spans="1:9" x14ac:dyDescent="0.2">
      <c r="A24" t="str">
        <f>IF('Geräteturnen Turner'!$B47="","",'Geräteturnen Turner'!B47)</f>
        <v/>
      </c>
      <c r="B24" t="str">
        <f>IF('Geräteturnen Turner'!$B47="","",'Geräteturnen Turner'!C47)</f>
        <v/>
      </c>
      <c r="C24" t="str">
        <f>IF('Geräteturnen Turner'!$B47="","",'Geräteturnen Turner'!D47)</f>
        <v/>
      </c>
      <c r="D24" t="str">
        <f>IF('Geräteturnen Turner'!$B47="","","Tu")</f>
        <v/>
      </c>
      <c r="F24" t="str">
        <f>IF('Geräteturnen Turner'!$B47="","",SUBSTITUTE('Geräteturnen Turner'!E47,"K Herren","KA"))</f>
        <v/>
      </c>
      <c r="G24" t="str">
        <f>IF('Geräteturnen Turner'!$B47="","",IF(valGrpIncl="JA",IF('Geräteturnen Turner'!F47="","",'Geräteturnen Turner'!F47),""))</f>
        <v/>
      </c>
      <c r="H24" t="str">
        <f>IF('Geräteturnen Turner'!$B47="","",'Geräteturnen Turner'!$C$9)</f>
        <v/>
      </c>
      <c r="I24" t="str">
        <f>IF('Geräteturnen Turner'!$B47="","",IF('Geräteturnen Turner'!$C$10="","",'Geräteturnen Turner'!$C$10))</f>
        <v/>
      </c>
    </row>
    <row r="25" spans="1:9" x14ac:dyDescent="0.2">
      <c r="A25" t="str">
        <f>IF('Geräteturnen Turner'!$B48="","",'Geräteturnen Turner'!B48)</f>
        <v/>
      </c>
      <c r="B25" t="str">
        <f>IF('Geräteturnen Turner'!$B48="","",'Geräteturnen Turner'!C48)</f>
        <v/>
      </c>
      <c r="C25" t="str">
        <f>IF('Geräteturnen Turner'!$B48="","",'Geräteturnen Turner'!D48)</f>
        <v/>
      </c>
      <c r="D25" t="str">
        <f>IF('Geräteturnen Turner'!$B48="","","Tu")</f>
        <v/>
      </c>
      <c r="F25" t="str">
        <f>IF('Geräteturnen Turner'!$B48="","",SUBSTITUTE('Geräteturnen Turner'!E48,"K Herren","KA"))</f>
        <v/>
      </c>
      <c r="G25" t="str">
        <f>IF('Geräteturnen Turner'!$B48="","",IF(valGrpIncl="JA",IF('Geräteturnen Turner'!F48="","",'Geräteturnen Turner'!F48),""))</f>
        <v/>
      </c>
      <c r="H25" t="str">
        <f>IF('Geräteturnen Turner'!$B48="","",'Geräteturnen Turner'!$C$9)</f>
        <v/>
      </c>
      <c r="I25" t="str">
        <f>IF('Geräteturnen Turner'!$B48="","",IF('Geräteturnen Turner'!$C$10="","",'Geräteturnen Turner'!$C$10))</f>
        <v/>
      </c>
    </row>
    <row r="26" spans="1:9" x14ac:dyDescent="0.2">
      <c r="A26" t="str">
        <f>IF('Geräteturnen Turner'!$B49="","",'Geräteturnen Turner'!B49)</f>
        <v/>
      </c>
      <c r="B26" t="str">
        <f>IF('Geräteturnen Turner'!$B49="","",'Geräteturnen Turner'!C49)</f>
        <v/>
      </c>
      <c r="C26" t="str">
        <f>IF('Geräteturnen Turner'!$B49="","",'Geräteturnen Turner'!D49)</f>
        <v/>
      </c>
      <c r="D26" t="str">
        <f>IF('Geräteturnen Turner'!$B49="","","Tu")</f>
        <v/>
      </c>
      <c r="F26" t="str">
        <f>IF('Geräteturnen Turner'!$B49="","",SUBSTITUTE('Geräteturnen Turner'!E49,"K Herren","KA"))</f>
        <v/>
      </c>
      <c r="G26" t="str">
        <f>IF('Geräteturnen Turner'!$B49="","",IF(valGrpIncl="JA",IF('Geräteturnen Turner'!F49="","",'Geräteturnen Turner'!F49),""))</f>
        <v/>
      </c>
      <c r="H26" t="str">
        <f>IF('Geräteturnen Turner'!$B49="","",'Geräteturnen Turner'!$C$9)</f>
        <v/>
      </c>
      <c r="I26" t="str">
        <f>IF('Geräteturnen Turner'!$B49="","",IF('Geräteturnen Turner'!$C$10="","",'Geräteturnen Turner'!$C$10))</f>
        <v/>
      </c>
    </row>
    <row r="27" spans="1:9" x14ac:dyDescent="0.2">
      <c r="A27" t="str">
        <f>IF('Geräteturnen Turner'!$B50="","",'Geräteturnen Turner'!B50)</f>
        <v/>
      </c>
      <c r="B27" t="str">
        <f>IF('Geräteturnen Turner'!$B50="","",'Geräteturnen Turner'!C50)</f>
        <v/>
      </c>
      <c r="C27" t="str">
        <f>IF('Geräteturnen Turner'!$B50="","",'Geräteturnen Turner'!D50)</f>
        <v/>
      </c>
      <c r="D27" t="str">
        <f>IF('Geräteturnen Turner'!$B50="","","Tu")</f>
        <v/>
      </c>
      <c r="F27" t="str">
        <f>IF('Geräteturnen Turner'!$B50="","",SUBSTITUTE('Geräteturnen Turner'!E50,"K Herren","KA"))</f>
        <v/>
      </c>
      <c r="G27" t="str">
        <f>IF('Geräteturnen Turner'!$B50="","",IF(valGrpIncl="JA",IF('Geräteturnen Turner'!F50="","",'Geräteturnen Turner'!F50),""))</f>
        <v/>
      </c>
      <c r="H27" t="str">
        <f>IF('Geräteturnen Turner'!$B50="","",'Geräteturnen Turner'!$C$9)</f>
        <v/>
      </c>
      <c r="I27" t="str">
        <f>IF('Geräteturnen Turner'!$B50="","",IF('Geräteturnen Turner'!$C$10="","",'Geräteturnen Turner'!$C$10))</f>
        <v/>
      </c>
    </row>
    <row r="28" spans="1:9" x14ac:dyDescent="0.2">
      <c r="A28" t="str">
        <f>IF('Geräteturnen Turner'!$B51="","",'Geräteturnen Turner'!B51)</f>
        <v/>
      </c>
      <c r="B28" t="str">
        <f>IF('Geräteturnen Turner'!$B51="","",'Geräteturnen Turner'!C51)</f>
        <v/>
      </c>
      <c r="C28" t="str">
        <f>IF('Geräteturnen Turner'!$B51="","",'Geräteturnen Turner'!D51)</f>
        <v/>
      </c>
      <c r="D28" t="str">
        <f>IF('Geräteturnen Turner'!$B51="","","Tu")</f>
        <v/>
      </c>
      <c r="F28" t="str">
        <f>IF('Geräteturnen Turner'!$B51="","",SUBSTITUTE('Geräteturnen Turner'!E51,"K Herren","KA"))</f>
        <v/>
      </c>
      <c r="G28" t="str">
        <f>IF('Geräteturnen Turner'!$B51="","",IF(valGrpIncl="JA",IF('Geräteturnen Turner'!F51="","",'Geräteturnen Turner'!F51),""))</f>
        <v/>
      </c>
      <c r="H28" t="str">
        <f>IF('Geräteturnen Turner'!$B51="","",'Geräteturnen Turner'!$C$9)</f>
        <v/>
      </c>
      <c r="I28" t="str">
        <f>IF('Geräteturnen Turner'!$B51="","",IF('Geräteturnen Turner'!$C$10="","",'Geräteturnen Turner'!$C$10))</f>
        <v/>
      </c>
    </row>
    <row r="29" spans="1:9" x14ac:dyDescent="0.2">
      <c r="A29" t="str">
        <f>IF('Geräteturnen Turner'!$B52="","",'Geräteturnen Turner'!B52)</f>
        <v/>
      </c>
      <c r="B29" t="str">
        <f>IF('Geräteturnen Turner'!$B52="","",'Geräteturnen Turner'!C52)</f>
        <v/>
      </c>
      <c r="C29" t="str">
        <f>IF('Geräteturnen Turner'!$B52="","",'Geräteturnen Turner'!D52)</f>
        <v/>
      </c>
      <c r="D29" t="str">
        <f>IF('Geräteturnen Turner'!$B52="","","Tu")</f>
        <v/>
      </c>
      <c r="F29" t="str">
        <f>IF('Geräteturnen Turner'!$B52="","",SUBSTITUTE('Geräteturnen Turner'!E52,"K Herren","KA"))</f>
        <v/>
      </c>
      <c r="G29" t="str">
        <f>IF('Geräteturnen Turner'!$B52="","",IF(valGrpIncl="JA",IF('Geräteturnen Turner'!F52="","",'Geräteturnen Turner'!F52),""))</f>
        <v/>
      </c>
      <c r="H29" t="str">
        <f>IF('Geräteturnen Turner'!$B52="","",'Geräteturnen Turner'!$C$9)</f>
        <v/>
      </c>
      <c r="I29" t="str">
        <f>IF('Geräteturnen Turner'!$B52="","",IF('Geräteturnen Turner'!$C$10="","",'Geräteturnen Turner'!$C$10))</f>
        <v/>
      </c>
    </row>
    <row r="30" spans="1:9" x14ac:dyDescent="0.2">
      <c r="A30" t="str">
        <f>IF('Geräteturnen Turner'!$B53="","",'Geräteturnen Turner'!B53)</f>
        <v/>
      </c>
      <c r="B30" t="str">
        <f>IF('Geräteturnen Turner'!$B53="","",'Geräteturnen Turner'!C53)</f>
        <v/>
      </c>
      <c r="C30" t="str">
        <f>IF('Geräteturnen Turner'!$B53="","",'Geräteturnen Turner'!D53)</f>
        <v/>
      </c>
      <c r="D30" t="str">
        <f>IF('Geräteturnen Turner'!$B53="","","Tu")</f>
        <v/>
      </c>
      <c r="F30" t="str">
        <f>IF('Geräteturnen Turner'!$B53="","",SUBSTITUTE('Geräteturnen Turner'!E53,"K Herren","KA"))</f>
        <v/>
      </c>
      <c r="G30" t="str">
        <f>IF('Geräteturnen Turner'!$B53="","",IF(valGrpIncl="JA",IF('Geräteturnen Turner'!F53="","",'Geräteturnen Turner'!F53),""))</f>
        <v/>
      </c>
      <c r="H30" t="str">
        <f>IF('Geräteturnen Turner'!$B53="","",'Geräteturnen Turner'!$C$9)</f>
        <v/>
      </c>
      <c r="I30" t="str">
        <f>IF('Geräteturnen Turner'!$B53="","",IF('Geräteturnen Turner'!$C$10="","",'Geräteturnen Turner'!$C$10))</f>
        <v/>
      </c>
    </row>
    <row r="31" spans="1:9" x14ac:dyDescent="0.2">
      <c r="A31" t="str">
        <f>IF('Geräteturnen Turner'!$B54="","",'Geräteturnen Turner'!B54)</f>
        <v/>
      </c>
      <c r="B31" t="str">
        <f>IF('Geräteturnen Turner'!$B54="","",'Geräteturnen Turner'!C54)</f>
        <v/>
      </c>
      <c r="C31" t="str">
        <f>IF('Geräteturnen Turner'!$B54="","",'Geräteturnen Turner'!D54)</f>
        <v/>
      </c>
      <c r="D31" t="str">
        <f>IF('Geräteturnen Turner'!$B54="","","Tu")</f>
        <v/>
      </c>
      <c r="F31" t="str">
        <f>IF('Geräteturnen Turner'!$B54="","",SUBSTITUTE('Geräteturnen Turner'!E54,"K Herren","KA"))</f>
        <v/>
      </c>
      <c r="G31" t="str">
        <f>IF('Geräteturnen Turner'!$B54="","",IF(valGrpIncl="JA",IF('Geräteturnen Turner'!F54="","",'Geräteturnen Turner'!F54),""))</f>
        <v/>
      </c>
      <c r="H31" t="str">
        <f>IF('Geräteturnen Turner'!$B54="","",'Geräteturnen Turner'!$C$9)</f>
        <v/>
      </c>
      <c r="I31" t="str">
        <f>IF('Geräteturnen Turner'!$B54="","",IF('Geräteturnen Turner'!$C$10="","",'Geräteturnen Turner'!$C$10))</f>
        <v/>
      </c>
    </row>
    <row r="32" spans="1:9" x14ac:dyDescent="0.2">
      <c r="A32" t="str">
        <f>IF('Geräteturnen Turner'!$B55="","",'Geräteturnen Turner'!B55)</f>
        <v/>
      </c>
      <c r="B32" t="str">
        <f>IF('Geräteturnen Turner'!$B55="","",'Geräteturnen Turner'!C55)</f>
        <v/>
      </c>
      <c r="C32" t="str">
        <f>IF('Geräteturnen Turner'!$B55="","",'Geräteturnen Turner'!D55)</f>
        <v/>
      </c>
      <c r="D32" t="str">
        <f>IF('Geräteturnen Turner'!$B55="","","Tu")</f>
        <v/>
      </c>
      <c r="F32" t="str">
        <f>IF('Geräteturnen Turner'!$B55="","",SUBSTITUTE('Geräteturnen Turner'!E55,"K Herren","KA"))</f>
        <v/>
      </c>
      <c r="G32" t="str">
        <f>IF('Geräteturnen Turner'!$B55="","",IF(valGrpIncl="JA",IF('Geräteturnen Turner'!F55="","",'Geräteturnen Turner'!F55),""))</f>
        <v/>
      </c>
      <c r="H32" t="str">
        <f>IF('Geräteturnen Turner'!$B55="","",'Geräteturnen Turner'!$C$9)</f>
        <v/>
      </c>
      <c r="I32" t="str">
        <f>IF('Geräteturnen Turner'!$B55="","",IF('Geräteturnen Turner'!$C$10="","",'Geräteturnen Turner'!$C$10))</f>
        <v/>
      </c>
    </row>
    <row r="33" spans="1:9" x14ac:dyDescent="0.2">
      <c r="A33" t="str">
        <f>IF('Geräteturnen Turner'!$B56="","",'Geräteturnen Turner'!B56)</f>
        <v/>
      </c>
      <c r="B33" t="str">
        <f>IF('Geräteturnen Turner'!$B56="","",'Geräteturnen Turner'!C56)</f>
        <v/>
      </c>
      <c r="C33" t="str">
        <f>IF('Geräteturnen Turner'!$B56="","",'Geräteturnen Turner'!D56)</f>
        <v/>
      </c>
      <c r="D33" t="str">
        <f>IF('Geräteturnen Turner'!$B56="","","Tu")</f>
        <v/>
      </c>
      <c r="F33" t="str">
        <f>IF('Geräteturnen Turner'!$B56="","",SUBSTITUTE('Geräteturnen Turner'!E56,"K Herren","KA"))</f>
        <v/>
      </c>
      <c r="G33" t="str">
        <f>IF('Geräteturnen Turner'!$B56="","",IF(valGrpIncl="JA",IF('Geräteturnen Turner'!F56="","",'Geräteturnen Turner'!F56),""))</f>
        <v/>
      </c>
      <c r="H33" t="str">
        <f>IF('Geräteturnen Turner'!$B56="","",'Geräteturnen Turner'!$C$9)</f>
        <v/>
      </c>
      <c r="I33" t="str">
        <f>IF('Geräteturnen Turner'!$B56="","",IF('Geräteturnen Turner'!$C$10="","",'Geräteturnen Turner'!$C$10))</f>
        <v/>
      </c>
    </row>
    <row r="34" spans="1:9" x14ac:dyDescent="0.2">
      <c r="A34" t="str">
        <f>IF('Geräteturnen Turner'!$B57="","",'Geräteturnen Turner'!B57)</f>
        <v/>
      </c>
      <c r="B34" t="str">
        <f>IF('Geräteturnen Turner'!$B57="","",'Geräteturnen Turner'!C57)</f>
        <v/>
      </c>
      <c r="C34" t="str">
        <f>IF('Geräteturnen Turner'!$B57="","",'Geräteturnen Turner'!D57)</f>
        <v/>
      </c>
      <c r="D34" t="str">
        <f>IF('Geräteturnen Turner'!$B57="","","Tu")</f>
        <v/>
      </c>
      <c r="F34" t="str">
        <f>IF('Geräteturnen Turner'!$B57="","",SUBSTITUTE('Geräteturnen Turner'!E57,"K Herren","KA"))</f>
        <v/>
      </c>
      <c r="G34" t="str">
        <f>IF('Geräteturnen Turner'!$B57="","",IF(valGrpIncl="JA",IF('Geräteturnen Turner'!F57="","",'Geräteturnen Turner'!F57),""))</f>
        <v/>
      </c>
      <c r="H34" t="str">
        <f>IF('Geräteturnen Turner'!$B57="","",'Geräteturnen Turner'!$C$9)</f>
        <v/>
      </c>
      <c r="I34" t="str">
        <f>IF('Geräteturnen Turner'!$B57="","",IF('Geräteturnen Turner'!$C$10="","",'Geräteturnen Turner'!$C$10))</f>
        <v/>
      </c>
    </row>
    <row r="35" spans="1:9" x14ac:dyDescent="0.2">
      <c r="A35" t="str">
        <f>IF('Geräteturnen Turner'!$B58="","",'Geräteturnen Turner'!B58)</f>
        <v/>
      </c>
      <c r="B35" t="str">
        <f>IF('Geräteturnen Turner'!$B58="","",'Geräteturnen Turner'!C58)</f>
        <v/>
      </c>
      <c r="C35" t="str">
        <f>IF('Geräteturnen Turner'!$B58="","",'Geräteturnen Turner'!D58)</f>
        <v/>
      </c>
      <c r="D35" t="str">
        <f>IF('Geräteturnen Turner'!$B58="","","Tu")</f>
        <v/>
      </c>
      <c r="F35" t="str">
        <f>IF('Geräteturnen Turner'!$B58="","",SUBSTITUTE('Geräteturnen Turner'!E58,"K Herren","KA"))</f>
        <v/>
      </c>
      <c r="G35" t="str">
        <f>IF('Geräteturnen Turner'!$B58="","",IF(valGrpIncl="JA",IF('Geräteturnen Turner'!F58="","",'Geräteturnen Turner'!F58),""))</f>
        <v/>
      </c>
      <c r="H35" t="str">
        <f>IF('Geräteturnen Turner'!$B58="","",'Geräteturnen Turner'!$C$9)</f>
        <v/>
      </c>
      <c r="I35" t="str">
        <f>IF('Geräteturnen Turner'!$B58="","",IF('Geräteturnen Turner'!$C$10="","",'Geräteturnen Turner'!$C$10))</f>
        <v/>
      </c>
    </row>
    <row r="36" spans="1:9" x14ac:dyDescent="0.2">
      <c r="A36" t="str">
        <f>IF('Geräteturnen Turner'!$B59="","",'Geräteturnen Turner'!B59)</f>
        <v/>
      </c>
      <c r="B36" t="str">
        <f>IF('Geräteturnen Turner'!$B59="","",'Geräteturnen Turner'!C59)</f>
        <v/>
      </c>
      <c r="C36" t="str">
        <f>IF('Geräteturnen Turner'!$B59="","",'Geräteturnen Turner'!D59)</f>
        <v/>
      </c>
      <c r="D36" t="str">
        <f>IF('Geräteturnen Turner'!$B59="","","Tu")</f>
        <v/>
      </c>
      <c r="F36" t="str">
        <f>IF('Geräteturnen Turner'!$B59="","",SUBSTITUTE('Geräteturnen Turner'!E59,"K Herren","KA"))</f>
        <v/>
      </c>
      <c r="G36" t="str">
        <f>IF('Geräteturnen Turner'!$B59="","",IF(valGrpIncl="JA",IF('Geräteturnen Turner'!F59="","",'Geräteturnen Turner'!F59),""))</f>
        <v/>
      </c>
      <c r="H36" t="str">
        <f>IF('Geräteturnen Turner'!$B59="","",'Geräteturnen Turner'!$C$9)</f>
        <v/>
      </c>
      <c r="I36" t="str">
        <f>IF('Geräteturnen Turner'!$B59="","",IF('Geräteturnen Turner'!$C$10="","",'Geräteturnen Turner'!$C$10))</f>
        <v/>
      </c>
    </row>
    <row r="37" spans="1:9" x14ac:dyDescent="0.2">
      <c r="A37" t="str">
        <f>IF('Geräteturnen Turner'!$B60="","",'Geräteturnen Turner'!B60)</f>
        <v/>
      </c>
      <c r="B37" t="str">
        <f>IF('Geräteturnen Turner'!$B60="","",'Geräteturnen Turner'!C60)</f>
        <v/>
      </c>
      <c r="C37" t="str">
        <f>IF('Geräteturnen Turner'!$B60="","",'Geräteturnen Turner'!D60)</f>
        <v/>
      </c>
      <c r="D37" t="str">
        <f>IF('Geräteturnen Turner'!$B60="","","Tu")</f>
        <v/>
      </c>
      <c r="F37" t="str">
        <f>IF('Geräteturnen Turner'!$B60="","",SUBSTITUTE('Geräteturnen Turner'!E60,"K Herren","KA"))</f>
        <v/>
      </c>
      <c r="G37" t="str">
        <f>IF('Geräteturnen Turner'!$B60="","",IF(valGrpIncl="JA",IF('Geräteturnen Turner'!F60="","",'Geräteturnen Turner'!F60),""))</f>
        <v/>
      </c>
      <c r="H37" t="str">
        <f>IF('Geräteturnen Turner'!$B60="","",'Geräteturnen Turner'!$C$9)</f>
        <v/>
      </c>
      <c r="I37" t="str">
        <f>IF('Geräteturnen Turner'!$B60="","",IF('Geräteturnen Turner'!$C$10="","",'Geräteturnen Turner'!$C$10))</f>
        <v/>
      </c>
    </row>
    <row r="38" spans="1:9" x14ac:dyDescent="0.2">
      <c r="A38" t="str">
        <f>IF('Geräteturnen Turner'!$B61="","",'Geräteturnen Turner'!B61)</f>
        <v/>
      </c>
      <c r="B38" t="str">
        <f>IF('Geräteturnen Turner'!$B61="","",'Geräteturnen Turner'!C61)</f>
        <v/>
      </c>
      <c r="C38" t="str">
        <f>IF('Geräteturnen Turner'!$B61="","",'Geräteturnen Turner'!D61)</f>
        <v/>
      </c>
      <c r="D38" t="str">
        <f>IF('Geräteturnen Turner'!$B61="","","Tu")</f>
        <v/>
      </c>
      <c r="F38" t="str">
        <f>IF('Geräteturnen Turner'!$B61="","",SUBSTITUTE('Geräteturnen Turner'!E61,"K Herren","KA"))</f>
        <v/>
      </c>
      <c r="G38" t="str">
        <f>IF('Geräteturnen Turner'!$B61="","",IF(valGrpIncl="JA",IF('Geräteturnen Turner'!F61="","",'Geräteturnen Turner'!F61),""))</f>
        <v/>
      </c>
      <c r="H38" t="str">
        <f>IF('Geräteturnen Turner'!$B61="","",'Geräteturnen Turner'!$C$9)</f>
        <v/>
      </c>
      <c r="I38" t="str">
        <f>IF('Geräteturnen Turner'!$B61="","",IF('Geräteturnen Turner'!$C$10="","",'Geräteturnen Turner'!$C$10))</f>
        <v/>
      </c>
    </row>
    <row r="39" spans="1:9" x14ac:dyDescent="0.2">
      <c r="A39" t="str">
        <f>IF('Geräteturnen Turner'!$B62="","",'Geräteturnen Turner'!B62)</f>
        <v/>
      </c>
      <c r="B39" t="str">
        <f>IF('Geräteturnen Turner'!$B62="","",'Geräteturnen Turner'!C62)</f>
        <v/>
      </c>
      <c r="C39" t="str">
        <f>IF('Geräteturnen Turner'!$B62="","",'Geräteturnen Turner'!D62)</f>
        <v/>
      </c>
      <c r="D39" t="str">
        <f>IF('Geräteturnen Turner'!$B62="","","Tu")</f>
        <v/>
      </c>
      <c r="F39" t="str">
        <f>IF('Geräteturnen Turner'!$B62="","",SUBSTITUTE('Geräteturnen Turner'!E62,"K Herren","KA"))</f>
        <v/>
      </c>
      <c r="G39" t="str">
        <f>IF('Geräteturnen Turner'!$B62="","",IF(valGrpIncl="JA",IF('Geräteturnen Turner'!F62="","",'Geräteturnen Turner'!F62),""))</f>
        <v/>
      </c>
      <c r="H39" t="str">
        <f>IF('Geräteturnen Turner'!$B62="","",'Geräteturnen Turner'!$C$9)</f>
        <v/>
      </c>
      <c r="I39" t="str">
        <f>IF('Geräteturnen Turner'!$B62="","",IF('Geräteturnen Turner'!$C$10="","",'Geräteturnen Turner'!$C$10))</f>
        <v/>
      </c>
    </row>
    <row r="40" spans="1:9" x14ac:dyDescent="0.2">
      <c r="A40" t="str">
        <f>IF('Geräteturnen Turner'!$B63="","",'Geräteturnen Turner'!B63)</f>
        <v/>
      </c>
      <c r="B40" t="str">
        <f>IF('Geräteturnen Turner'!$B63="","",'Geräteturnen Turner'!C63)</f>
        <v/>
      </c>
      <c r="C40" t="str">
        <f>IF('Geräteturnen Turner'!$B63="","",'Geräteturnen Turner'!D63)</f>
        <v/>
      </c>
      <c r="D40" t="str">
        <f>IF('Geräteturnen Turner'!$B63="","","Tu")</f>
        <v/>
      </c>
      <c r="F40" t="str">
        <f>IF('Geräteturnen Turner'!$B63="","",SUBSTITUTE('Geräteturnen Turner'!E63,"K Herren","KA"))</f>
        <v/>
      </c>
      <c r="G40" t="str">
        <f>IF('Geräteturnen Turner'!$B63="","",IF(valGrpIncl="JA",IF('Geräteturnen Turner'!F63="","",'Geräteturnen Turner'!F63),""))</f>
        <v/>
      </c>
      <c r="H40" t="str">
        <f>IF('Geräteturnen Turner'!$B63="","",'Geräteturnen Turner'!$C$9)</f>
        <v/>
      </c>
      <c r="I40" t="str">
        <f>IF('Geräteturnen Turner'!$B63="","",IF('Geräteturnen Turner'!$C$10="","",'Geräteturnen Turner'!$C$10))</f>
        <v/>
      </c>
    </row>
    <row r="41" spans="1:9" x14ac:dyDescent="0.2">
      <c r="A41" t="str">
        <f>IF('Geräteturnen Turner'!$B64="","",'Geräteturnen Turner'!B64)</f>
        <v/>
      </c>
      <c r="B41" t="str">
        <f>IF('Geräteturnen Turner'!$B64="","",'Geräteturnen Turner'!C64)</f>
        <v/>
      </c>
      <c r="C41" t="str">
        <f>IF('Geräteturnen Turner'!$B64="","",'Geräteturnen Turner'!D64)</f>
        <v/>
      </c>
      <c r="D41" t="str">
        <f>IF('Geräteturnen Turner'!$B64="","","Tu")</f>
        <v/>
      </c>
      <c r="F41" t="str">
        <f>IF('Geräteturnen Turner'!$B64="","",SUBSTITUTE('Geräteturnen Turner'!E64,"K Herren","KA"))</f>
        <v/>
      </c>
      <c r="G41" t="str">
        <f>IF('Geräteturnen Turner'!$B64="","",IF(valGrpIncl="JA",IF('Geräteturnen Turner'!F64="","",'Geräteturnen Turner'!F64),""))</f>
        <v/>
      </c>
      <c r="H41" t="str">
        <f>IF('Geräteturnen Turner'!$B64="","",'Geräteturnen Turner'!$C$9)</f>
        <v/>
      </c>
      <c r="I41" t="str">
        <f>IF('Geräteturnen Turner'!$B64="","",IF('Geräteturnen Turner'!$C$10="","",'Geräteturnen Turner'!$C$10))</f>
        <v/>
      </c>
    </row>
    <row r="42" spans="1:9" x14ac:dyDescent="0.2">
      <c r="A42" t="str">
        <f>IF('Geräteturnen Turner'!$B65="","",'Geräteturnen Turner'!B65)</f>
        <v/>
      </c>
      <c r="B42" t="str">
        <f>IF('Geräteturnen Turner'!$B65="","",'Geräteturnen Turner'!C65)</f>
        <v/>
      </c>
      <c r="C42" t="str">
        <f>IF('Geräteturnen Turner'!$B65="","",'Geräteturnen Turner'!D65)</f>
        <v/>
      </c>
      <c r="D42" t="str">
        <f>IF('Geräteturnen Turner'!$B65="","","Tu")</f>
        <v/>
      </c>
      <c r="F42" t="str">
        <f>IF('Geräteturnen Turner'!$B65="","",SUBSTITUTE('Geräteturnen Turner'!E65,"K Herren","KA"))</f>
        <v/>
      </c>
      <c r="G42" t="str">
        <f>IF('Geräteturnen Turner'!$B65="","",IF(valGrpIncl="JA",IF('Geräteturnen Turner'!F65="","",'Geräteturnen Turner'!F65),""))</f>
        <v/>
      </c>
      <c r="H42" t="str">
        <f>IF('Geräteturnen Turner'!$B65="","",'Geräteturnen Turner'!$C$9)</f>
        <v/>
      </c>
      <c r="I42" t="str">
        <f>IF('Geräteturnen Turner'!$B65="","",IF('Geräteturnen Turner'!$C$10="","",'Geräteturnen Turner'!$C$10))</f>
        <v/>
      </c>
    </row>
    <row r="43" spans="1:9" x14ac:dyDescent="0.2">
      <c r="A43" t="str">
        <f>IF('Geräteturnen Turner'!$B66="","",'Geräteturnen Turner'!B66)</f>
        <v/>
      </c>
      <c r="B43" t="str">
        <f>IF('Geräteturnen Turner'!$B66="","",'Geräteturnen Turner'!C66)</f>
        <v/>
      </c>
      <c r="C43" t="str">
        <f>IF('Geräteturnen Turner'!$B66="","",'Geräteturnen Turner'!D66)</f>
        <v/>
      </c>
      <c r="D43" t="str">
        <f>IF('Geräteturnen Turner'!$B66="","","Tu")</f>
        <v/>
      </c>
      <c r="F43" t="str">
        <f>IF('Geräteturnen Turner'!$B66="","",SUBSTITUTE('Geräteturnen Turner'!E66,"K Herren","KA"))</f>
        <v/>
      </c>
      <c r="G43" t="str">
        <f>IF('Geräteturnen Turner'!$B66="","",IF(valGrpIncl="JA",IF('Geräteturnen Turner'!F66="","",'Geräteturnen Turner'!F66),""))</f>
        <v/>
      </c>
      <c r="H43" t="str">
        <f>IF('Geräteturnen Turner'!$B66="","",'Geräteturnen Turner'!$C$9)</f>
        <v/>
      </c>
      <c r="I43" t="str">
        <f>IF('Geräteturnen Turner'!$B66="","",IF('Geräteturnen Turner'!$C$10="","",'Geräteturnen Turner'!$C$10))</f>
        <v/>
      </c>
    </row>
    <row r="44" spans="1:9" x14ac:dyDescent="0.2">
      <c r="A44" t="str">
        <f>IF('Geräteturnen Turner'!$B67="","",'Geräteturnen Turner'!B67)</f>
        <v/>
      </c>
      <c r="B44" t="str">
        <f>IF('Geräteturnen Turner'!$B67="","",'Geräteturnen Turner'!C67)</f>
        <v/>
      </c>
      <c r="C44" t="str">
        <f>IF('Geräteturnen Turner'!$B67="","",'Geräteturnen Turner'!D67)</f>
        <v/>
      </c>
      <c r="D44" t="str">
        <f>IF('Geräteturnen Turner'!$B67="","","Tu")</f>
        <v/>
      </c>
      <c r="F44" t="str">
        <f>IF('Geräteturnen Turner'!$B67="","",SUBSTITUTE('Geräteturnen Turner'!E67,"K Herren","KA"))</f>
        <v/>
      </c>
      <c r="G44" t="str">
        <f>IF('Geräteturnen Turner'!$B67="","",IF(valGrpIncl="JA",IF('Geräteturnen Turner'!F67="","",'Geräteturnen Turner'!F67),""))</f>
        <v/>
      </c>
      <c r="H44" t="str">
        <f>IF('Geräteturnen Turner'!$B67="","",'Geräteturnen Turner'!$C$9)</f>
        <v/>
      </c>
      <c r="I44" t="str">
        <f>IF('Geräteturnen Turner'!$B67="","",IF('Geräteturnen Turner'!$C$10="","",'Geräteturnen Turner'!$C$10))</f>
        <v/>
      </c>
    </row>
    <row r="45" spans="1:9" x14ac:dyDescent="0.2">
      <c r="A45" t="str">
        <f>IF('Geräteturnen Turner'!$B68="","",'Geräteturnen Turner'!B68)</f>
        <v/>
      </c>
      <c r="B45" t="str">
        <f>IF('Geräteturnen Turner'!$B68="","",'Geräteturnen Turner'!C68)</f>
        <v/>
      </c>
      <c r="C45" t="str">
        <f>IF('Geräteturnen Turner'!$B68="","",'Geräteturnen Turner'!D68)</f>
        <v/>
      </c>
      <c r="D45" t="str">
        <f>IF('Geräteturnen Turner'!$B68="","","Tu")</f>
        <v/>
      </c>
      <c r="F45" t="str">
        <f>IF('Geräteturnen Turner'!$B68="","",SUBSTITUTE('Geräteturnen Turner'!E68,"K Herren","KA"))</f>
        <v/>
      </c>
      <c r="G45" t="str">
        <f>IF('Geräteturnen Turner'!$B68="","",IF(valGrpIncl="JA",IF('Geräteturnen Turner'!F68="","",'Geräteturnen Turner'!F68),""))</f>
        <v/>
      </c>
      <c r="H45" t="str">
        <f>IF('Geräteturnen Turner'!$B68="","",'Geräteturnen Turner'!$C$9)</f>
        <v/>
      </c>
      <c r="I45" t="str">
        <f>IF('Geräteturnen Turner'!$B68="","",IF('Geräteturnen Turner'!$C$10="","",'Geräteturnen Turner'!$C$10))</f>
        <v/>
      </c>
    </row>
    <row r="46" spans="1:9" x14ac:dyDescent="0.2">
      <c r="A46" t="str">
        <f>IF('Geräteturnen Turner'!$B69="","",'Geräteturnen Turner'!B69)</f>
        <v/>
      </c>
      <c r="B46" t="str">
        <f>IF('Geräteturnen Turner'!$B69="","",'Geräteturnen Turner'!C69)</f>
        <v/>
      </c>
      <c r="C46" t="str">
        <f>IF('Geräteturnen Turner'!$B69="","",'Geräteturnen Turner'!D69)</f>
        <v/>
      </c>
      <c r="D46" t="str">
        <f>IF('Geräteturnen Turner'!$B69="","","Tu")</f>
        <v/>
      </c>
      <c r="F46" t="str">
        <f>IF('Geräteturnen Turner'!$B69="","",SUBSTITUTE('Geräteturnen Turner'!E69,"K Herren","KA"))</f>
        <v/>
      </c>
      <c r="G46" t="str">
        <f>IF('Geräteturnen Turner'!$B69="","",IF(valGrpIncl="JA",IF('Geräteturnen Turner'!F69="","",'Geräteturnen Turner'!F69),""))</f>
        <v/>
      </c>
      <c r="H46" t="str">
        <f>IF('Geräteturnen Turner'!$B69="","",'Geräteturnen Turner'!$C$9)</f>
        <v/>
      </c>
      <c r="I46" t="str">
        <f>IF('Geräteturnen Turner'!$B69="","",IF('Geräteturnen Turner'!$C$10="","",'Geräteturnen Turner'!$C$10))</f>
        <v/>
      </c>
    </row>
    <row r="47" spans="1:9" x14ac:dyDescent="0.2">
      <c r="A47" t="str">
        <f>IF('Geräteturnen Turner'!$B70="","",'Geräteturnen Turner'!B70)</f>
        <v/>
      </c>
      <c r="B47" t="str">
        <f>IF('Geräteturnen Turner'!$B70="","",'Geräteturnen Turner'!C70)</f>
        <v/>
      </c>
      <c r="C47" t="str">
        <f>IF('Geräteturnen Turner'!$B70="","",'Geräteturnen Turner'!D70)</f>
        <v/>
      </c>
      <c r="D47" t="str">
        <f>IF('Geräteturnen Turner'!$B70="","","Tu")</f>
        <v/>
      </c>
      <c r="F47" t="str">
        <f>IF('Geräteturnen Turner'!$B70="","",SUBSTITUTE('Geräteturnen Turner'!E70,"K Herren","KA"))</f>
        <v/>
      </c>
      <c r="G47" t="str">
        <f>IF('Geräteturnen Turner'!$B70="","",IF(valGrpIncl="JA",IF('Geräteturnen Turner'!F70="","",'Geräteturnen Turner'!F70),""))</f>
        <v/>
      </c>
      <c r="H47" t="str">
        <f>IF('Geräteturnen Turner'!$B70="","",'Geräteturnen Turner'!$C$9)</f>
        <v/>
      </c>
      <c r="I47" t="str">
        <f>IF('Geräteturnen Turner'!$B70="","",IF('Geräteturnen Turner'!$C$10="","",'Geräteturnen Turner'!$C$10))</f>
        <v/>
      </c>
    </row>
    <row r="48" spans="1:9" x14ac:dyDescent="0.2">
      <c r="A48" t="str">
        <f>IF('Geräteturnen Turner'!$B71="","",'Geräteturnen Turner'!B71)</f>
        <v/>
      </c>
      <c r="B48" t="str">
        <f>IF('Geräteturnen Turner'!$B71="","",'Geräteturnen Turner'!C71)</f>
        <v/>
      </c>
      <c r="C48" t="str">
        <f>IF('Geräteturnen Turner'!$B71="","",'Geräteturnen Turner'!D71)</f>
        <v/>
      </c>
      <c r="D48" t="str">
        <f>IF('Geräteturnen Turner'!$B71="","","Tu")</f>
        <v/>
      </c>
      <c r="F48" t="str">
        <f>IF('Geräteturnen Turner'!$B71="","",SUBSTITUTE('Geräteturnen Turner'!E71,"K Herren","KA"))</f>
        <v/>
      </c>
      <c r="G48" t="str">
        <f>IF('Geräteturnen Turner'!$B71="","",IF(valGrpIncl="JA",IF('Geräteturnen Turner'!F71="","",'Geräteturnen Turner'!F71),""))</f>
        <v/>
      </c>
      <c r="H48" t="str">
        <f>IF('Geräteturnen Turner'!$B71="","",'Geräteturnen Turner'!$C$9)</f>
        <v/>
      </c>
      <c r="I48" t="str">
        <f>IF('Geräteturnen Turner'!$B71="","",IF('Geräteturnen Turner'!$C$10="","",'Geräteturnen Turner'!$C$10))</f>
        <v/>
      </c>
    </row>
    <row r="49" spans="1:9" x14ac:dyDescent="0.2">
      <c r="A49" t="str">
        <f>IF('Geräteturnen Turner'!$B72="","",'Geräteturnen Turner'!B72)</f>
        <v/>
      </c>
      <c r="B49" t="str">
        <f>IF('Geräteturnen Turner'!$B72="","",'Geräteturnen Turner'!C72)</f>
        <v/>
      </c>
      <c r="C49" t="str">
        <f>IF('Geräteturnen Turner'!$B72="","",'Geräteturnen Turner'!D72)</f>
        <v/>
      </c>
      <c r="D49" t="str">
        <f>IF('Geräteturnen Turner'!$B72="","","Tu")</f>
        <v/>
      </c>
      <c r="F49" t="str">
        <f>IF('Geräteturnen Turner'!$B72="","",SUBSTITUTE('Geräteturnen Turner'!E72,"K Herren","KA"))</f>
        <v/>
      </c>
      <c r="G49" t="str">
        <f>IF('Geräteturnen Turner'!$B72="","",IF(valGrpIncl="JA",IF('Geräteturnen Turner'!F72="","",'Geräteturnen Turner'!F72),""))</f>
        <v/>
      </c>
      <c r="H49" t="str">
        <f>IF('Geräteturnen Turner'!$B72="","",'Geräteturnen Turner'!$C$9)</f>
        <v/>
      </c>
      <c r="I49" t="str">
        <f>IF('Geräteturnen Turner'!$B72="","",IF('Geräteturnen Turner'!$C$10="","",'Geräteturnen Turner'!$C$10))</f>
        <v/>
      </c>
    </row>
    <row r="50" spans="1:9" x14ac:dyDescent="0.2">
      <c r="A50" t="str">
        <f>IF('Geräteturnen Turner'!$B73="","",'Geräteturnen Turner'!B73)</f>
        <v/>
      </c>
      <c r="B50" t="str">
        <f>IF('Geräteturnen Turner'!$B73="","",'Geräteturnen Turner'!C73)</f>
        <v/>
      </c>
      <c r="C50" t="str">
        <f>IF('Geräteturnen Turner'!$B73="","",'Geräteturnen Turner'!D73)</f>
        <v/>
      </c>
      <c r="D50" t="str">
        <f>IF('Geräteturnen Turner'!$B73="","","Tu")</f>
        <v/>
      </c>
      <c r="F50" t="str">
        <f>IF('Geräteturnen Turner'!$B73="","",SUBSTITUTE('Geräteturnen Turner'!E73,"K Herren","KA"))</f>
        <v/>
      </c>
      <c r="G50" t="str">
        <f>IF('Geräteturnen Turner'!$B73="","",IF(valGrpIncl="JA",IF('Geräteturnen Turner'!F73="","",'Geräteturnen Turner'!F73),""))</f>
        <v/>
      </c>
      <c r="H50" t="str">
        <f>IF('Geräteturnen Turner'!$B73="","",'Geräteturnen Turner'!$C$9)</f>
        <v/>
      </c>
      <c r="I50" t="str">
        <f>IF('Geräteturnen Turner'!$B73="","",IF('Geräteturnen Turner'!$C$10="","",'Geräteturnen Turner'!$C$10))</f>
        <v/>
      </c>
    </row>
    <row r="51" spans="1:9" x14ac:dyDescent="0.2">
      <c r="A51" t="str">
        <f>IF('Geräteturnen Turner'!$B74="","",'Geräteturnen Turner'!B74)</f>
        <v/>
      </c>
      <c r="B51" t="str">
        <f>IF('Geräteturnen Turner'!$B74="","",'Geräteturnen Turner'!C74)</f>
        <v/>
      </c>
      <c r="C51" t="str">
        <f>IF('Geräteturnen Turner'!$B74="","",'Geräteturnen Turner'!D74)</f>
        <v/>
      </c>
      <c r="D51" t="str">
        <f>IF('Geräteturnen Turner'!$B74="","","Tu")</f>
        <v/>
      </c>
      <c r="F51" t="str">
        <f>IF('Geräteturnen Turner'!$B74="","",SUBSTITUTE('Geräteturnen Turner'!E74,"K Herren","KA"))</f>
        <v/>
      </c>
      <c r="G51" t="str">
        <f>IF('Geräteturnen Turner'!$B74="","",IF(valGrpIncl="JA",IF('Geräteturnen Turner'!F74="","",'Geräteturnen Turner'!F74),""))</f>
        <v/>
      </c>
      <c r="H51" t="str">
        <f>IF('Geräteturnen Turner'!$B74="","",'Geräteturnen Turner'!$C$9)</f>
        <v/>
      </c>
      <c r="I51" t="str">
        <f>IF('Geräteturnen Turner'!$B74="","",IF('Geräteturnen Turner'!$C$10="","",'Geräteturnen Turner'!$C$10))</f>
        <v/>
      </c>
    </row>
    <row r="52" spans="1:9" x14ac:dyDescent="0.2">
      <c r="A52" t="str">
        <f>IF('Geräteturnen Turner'!$B75="","",'Geräteturnen Turner'!B75)</f>
        <v/>
      </c>
      <c r="B52" t="str">
        <f>IF('Geräteturnen Turner'!$B75="","",'Geräteturnen Turner'!C75)</f>
        <v/>
      </c>
      <c r="C52" t="str">
        <f>IF('Geräteturnen Turner'!$B75="","",'Geräteturnen Turner'!D75)</f>
        <v/>
      </c>
      <c r="D52" t="str">
        <f>IF('Geräteturnen Turner'!$B75="","","Tu")</f>
        <v/>
      </c>
      <c r="F52" t="str">
        <f>IF('Geräteturnen Turner'!$B75="","",SUBSTITUTE('Geräteturnen Turner'!E75,"K Herren","KA"))</f>
        <v/>
      </c>
      <c r="G52" t="str">
        <f>IF('Geräteturnen Turner'!$B75="","",IF(valGrpIncl="JA",IF('Geräteturnen Turner'!F75="","",'Geräteturnen Turner'!F75),""))</f>
        <v/>
      </c>
      <c r="H52" t="str">
        <f>IF('Geräteturnen Turner'!$B75="","",'Geräteturnen Turner'!$C$9)</f>
        <v/>
      </c>
      <c r="I52" t="str">
        <f>IF('Geräteturnen Turner'!$B75="","",IF('Geräteturnen Turner'!$C$10="","",'Geräteturnen Turner'!$C$10))</f>
        <v/>
      </c>
    </row>
    <row r="53" spans="1:9" x14ac:dyDescent="0.2">
      <c r="A53" t="str">
        <f>IF('Geräteturnen Turner'!$B76="","",'Geräteturnen Turner'!B76)</f>
        <v/>
      </c>
      <c r="B53" t="str">
        <f>IF('Geräteturnen Turner'!$B76="","",'Geräteturnen Turner'!C76)</f>
        <v/>
      </c>
      <c r="C53" t="str">
        <f>IF('Geräteturnen Turner'!$B76="","",'Geräteturnen Turner'!D76)</f>
        <v/>
      </c>
      <c r="D53" t="str">
        <f>IF('Geräteturnen Turner'!$B76="","","Tu")</f>
        <v/>
      </c>
      <c r="F53" t="str">
        <f>IF('Geräteturnen Turner'!$B76="","",SUBSTITUTE('Geräteturnen Turner'!E76,"K Herren","KA"))</f>
        <v/>
      </c>
      <c r="G53" t="str">
        <f>IF('Geräteturnen Turner'!$B76="","",IF(valGrpIncl="JA",IF('Geräteturnen Turner'!F76="","",'Geräteturnen Turner'!F76),""))</f>
        <v/>
      </c>
      <c r="H53" t="str">
        <f>IF('Geräteturnen Turner'!$B76="","",'Geräteturnen Turner'!$C$9)</f>
        <v/>
      </c>
      <c r="I53" t="str">
        <f>IF('Geräteturnen Turner'!$B76="","",IF('Geräteturnen Turner'!$C$10="","",'Geräteturnen Turner'!$C$10))</f>
        <v/>
      </c>
    </row>
    <row r="54" spans="1:9" x14ac:dyDescent="0.2">
      <c r="A54" t="str">
        <f>IF('Geräteturnen Turner'!$B77="","",'Geräteturnen Turner'!B77)</f>
        <v/>
      </c>
      <c r="B54" t="str">
        <f>IF('Geräteturnen Turner'!$B77="","",'Geräteturnen Turner'!C77)</f>
        <v/>
      </c>
      <c r="C54" t="str">
        <f>IF('Geräteturnen Turner'!$B77="","",'Geräteturnen Turner'!D77)</f>
        <v/>
      </c>
      <c r="D54" t="str">
        <f>IF('Geräteturnen Turner'!$B77="","","Tu")</f>
        <v/>
      </c>
      <c r="F54" t="str">
        <f>IF('Geräteturnen Turner'!$B77="","",SUBSTITUTE('Geräteturnen Turner'!E77,"K Herren","KA"))</f>
        <v/>
      </c>
      <c r="G54" t="str">
        <f>IF('Geräteturnen Turner'!$B77="","",IF(valGrpIncl="JA",IF('Geräteturnen Turner'!F77="","",'Geräteturnen Turner'!F77),""))</f>
        <v/>
      </c>
      <c r="H54" t="str">
        <f>IF('Geräteturnen Turner'!$B77="","",'Geräteturnen Turner'!$C$9)</f>
        <v/>
      </c>
      <c r="I54" t="str">
        <f>IF('Geräteturnen Turner'!$B77="","",IF('Geräteturnen Turner'!$C$10="","",'Geräteturnen Turner'!$C$10))</f>
        <v/>
      </c>
    </row>
    <row r="55" spans="1:9" x14ac:dyDescent="0.2">
      <c r="A55" t="str">
        <f>IF('Geräteturnen Turner'!$B78="","",'Geräteturnen Turner'!B78)</f>
        <v/>
      </c>
      <c r="B55" t="str">
        <f>IF('Geräteturnen Turner'!$B78="","",'Geräteturnen Turner'!C78)</f>
        <v/>
      </c>
      <c r="C55" t="str">
        <f>IF('Geräteturnen Turner'!$B78="","",'Geräteturnen Turner'!D78)</f>
        <v/>
      </c>
      <c r="D55" t="str">
        <f>IF('Geräteturnen Turner'!$B78="","","Tu")</f>
        <v/>
      </c>
      <c r="F55" t="str">
        <f>IF('Geräteturnen Turner'!$B78="","",SUBSTITUTE('Geräteturnen Turner'!E78,"K Herren","KA"))</f>
        <v/>
      </c>
      <c r="G55" t="str">
        <f>IF('Geräteturnen Turner'!$B78="","",IF(valGrpIncl="JA",IF('Geräteturnen Turner'!F78="","",'Geräteturnen Turner'!F78),""))</f>
        <v/>
      </c>
      <c r="H55" t="str">
        <f>IF('Geräteturnen Turner'!$B78="","",'Geräteturnen Turner'!$C$9)</f>
        <v/>
      </c>
      <c r="I55" t="str">
        <f>IF('Geräteturnen Turner'!$B78="","",IF('Geräteturnen Turner'!$C$10="","",'Geräteturnen Turner'!$C$10))</f>
        <v/>
      </c>
    </row>
    <row r="56" spans="1:9" x14ac:dyDescent="0.2">
      <c r="A56" t="str">
        <f>IF('Geräteturnen Turner'!$B79="","",'Geräteturnen Turner'!B79)</f>
        <v/>
      </c>
      <c r="B56" t="str">
        <f>IF('Geräteturnen Turner'!$B79="","",'Geräteturnen Turner'!C79)</f>
        <v/>
      </c>
      <c r="C56" t="str">
        <f>IF('Geräteturnen Turner'!$B79="","",'Geräteturnen Turner'!D79)</f>
        <v/>
      </c>
      <c r="D56" t="str">
        <f>IF('Geräteturnen Turner'!$B79="","","Tu")</f>
        <v/>
      </c>
      <c r="F56" t="str">
        <f>IF('Geräteturnen Turner'!$B79="","",SUBSTITUTE('Geräteturnen Turner'!E79,"K Herren","KA"))</f>
        <v/>
      </c>
      <c r="G56" t="str">
        <f>IF('Geräteturnen Turner'!$B79="","",IF(valGrpIncl="JA",IF('Geräteturnen Turner'!F79="","",'Geräteturnen Turner'!F79),""))</f>
        <v/>
      </c>
      <c r="H56" t="str">
        <f>IF('Geräteturnen Turner'!$B79="","",'Geräteturnen Turner'!$C$9)</f>
        <v/>
      </c>
      <c r="I56" t="str">
        <f>IF('Geräteturnen Turner'!$B79="","",IF('Geräteturnen Turner'!$C$10="","",'Geräteturnen Turner'!$C$10))</f>
        <v/>
      </c>
    </row>
    <row r="57" spans="1:9" x14ac:dyDescent="0.2">
      <c r="A57" t="str">
        <f>IF('Geräteturnen Turner'!$B80="","",'Geräteturnen Turner'!B80)</f>
        <v/>
      </c>
      <c r="B57" t="str">
        <f>IF('Geräteturnen Turner'!$B80="","",'Geräteturnen Turner'!C80)</f>
        <v/>
      </c>
      <c r="C57" t="str">
        <f>IF('Geräteturnen Turner'!$B80="","",'Geräteturnen Turner'!D80)</f>
        <v/>
      </c>
      <c r="D57" t="str">
        <f>IF('Geräteturnen Turner'!$B80="","","Tu")</f>
        <v/>
      </c>
      <c r="F57" t="str">
        <f>IF('Geräteturnen Turner'!$B80="","",SUBSTITUTE('Geräteturnen Turner'!E80,"K Herren","KA"))</f>
        <v/>
      </c>
      <c r="G57" t="str">
        <f>IF('Geräteturnen Turner'!$B80="","",IF(valGrpIncl="JA",IF('Geräteturnen Turner'!F80="","",'Geräteturnen Turner'!F80),""))</f>
        <v/>
      </c>
      <c r="H57" t="str">
        <f>IF('Geräteturnen Turner'!$B80="","",'Geräteturnen Turner'!$C$9)</f>
        <v/>
      </c>
      <c r="I57" t="str">
        <f>IF('Geräteturnen Turner'!$B80="","",IF('Geräteturnen Turner'!$C$10="","",'Geräteturnen Turner'!$C$10))</f>
        <v/>
      </c>
    </row>
    <row r="58" spans="1:9" x14ac:dyDescent="0.2">
      <c r="A58" t="str">
        <f>IF('Geräteturnen Turner'!$B81="","",'Geräteturnen Turner'!B81)</f>
        <v/>
      </c>
      <c r="B58" t="str">
        <f>IF('Geräteturnen Turner'!$B81="","",'Geräteturnen Turner'!C81)</f>
        <v/>
      </c>
      <c r="C58" t="str">
        <f>IF('Geräteturnen Turner'!$B81="","",'Geräteturnen Turner'!D81)</f>
        <v/>
      </c>
      <c r="D58" t="str">
        <f>IF('Geräteturnen Turner'!$B81="","","Tu")</f>
        <v/>
      </c>
      <c r="F58" t="str">
        <f>IF('Geräteturnen Turner'!$B81="","",SUBSTITUTE('Geräteturnen Turner'!E81,"K Herren","KA"))</f>
        <v/>
      </c>
      <c r="G58" t="str">
        <f>IF('Geräteturnen Turner'!$B81="","",IF(valGrpIncl="JA",IF('Geräteturnen Turner'!F81="","",'Geräteturnen Turner'!F81),""))</f>
        <v/>
      </c>
      <c r="H58" t="str">
        <f>IF('Geräteturnen Turner'!$B81="","",'Geräteturnen Turner'!$C$9)</f>
        <v/>
      </c>
      <c r="I58" t="str">
        <f>IF('Geräteturnen Turner'!$B81="","",IF('Geräteturnen Turner'!$C$10="","",'Geräteturnen Turner'!$C$10))</f>
        <v/>
      </c>
    </row>
    <row r="59" spans="1:9" x14ac:dyDescent="0.2">
      <c r="A59" t="str">
        <f>IF('Geräteturnen Turner'!$B82="","",'Geräteturnen Turner'!B82)</f>
        <v/>
      </c>
      <c r="B59" t="str">
        <f>IF('Geräteturnen Turner'!$B82="","",'Geräteturnen Turner'!C82)</f>
        <v/>
      </c>
      <c r="C59" t="str">
        <f>IF('Geräteturnen Turner'!$B82="","",'Geräteturnen Turner'!D82)</f>
        <v/>
      </c>
      <c r="D59" t="str">
        <f>IF('Geräteturnen Turner'!$B82="","","Tu")</f>
        <v/>
      </c>
      <c r="F59" t="str">
        <f>IF('Geräteturnen Turner'!$B82="","",SUBSTITUTE('Geräteturnen Turner'!E82,"K Herren","KA"))</f>
        <v/>
      </c>
      <c r="G59" t="str">
        <f>IF('Geräteturnen Turner'!$B82="","",IF(valGrpIncl="JA",IF('Geräteturnen Turner'!F82="","",'Geräteturnen Turner'!F82),""))</f>
        <v/>
      </c>
      <c r="H59" t="str">
        <f>IF('Geräteturnen Turner'!$B82="","",'Geräteturnen Turner'!$C$9)</f>
        <v/>
      </c>
      <c r="I59" t="str">
        <f>IF('Geräteturnen Turner'!$B82="","",IF('Geräteturnen Turner'!$C$10="","",'Geräteturnen Turner'!$C$10))</f>
        <v/>
      </c>
    </row>
    <row r="60" spans="1:9" x14ac:dyDescent="0.2">
      <c r="A60" t="str">
        <f>IF('Geräteturnen Turner'!$B83="","",'Geräteturnen Turner'!B83)</f>
        <v/>
      </c>
      <c r="B60" t="str">
        <f>IF('Geräteturnen Turner'!$B83="","",'Geräteturnen Turner'!C83)</f>
        <v/>
      </c>
      <c r="C60" t="str">
        <f>IF('Geräteturnen Turner'!$B83="","",'Geräteturnen Turner'!D83)</f>
        <v/>
      </c>
      <c r="D60" t="str">
        <f>IF('Geräteturnen Turner'!$B83="","","Tu")</f>
        <v/>
      </c>
      <c r="F60" t="str">
        <f>IF('Geräteturnen Turner'!$B83="","",SUBSTITUTE('Geräteturnen Turner'!E83,"K Herren","KA"))</f>
        <v/>
      </c>
      <c r="G60" t="str">
        <f>IF('Geräteturnen Turner'!$B83="","",IF(valGrpIncl="JA",IF('Geräteturnen Turner'!F83="","",'Geräteturnen Turner'!F83),""))</f>
        <v/>
      </c>
      <c r="H60" t="str">
        <f>IF('Geräteturnen Turner'!$B83="","",'Geräteturnen Turner'!$C$9)</f>
        <v/>
      </c>
      <c r="I60" t="str">
        <f>IF('Geräteturnen Turner'!$B83="","",IF('Geräteturnen Turner'!$C$10="","",'Geräteturnen Turner'!$C$10))</f>
        <v/>
      </c>
    </row>
    <row r="61" spans="1:9" x14ac:dyDescent="0.2">
      <c r="A61" t="str">
        <f>IF('Geräteturnen Turner'!$B84="","",'Geräteturnen Turner'!B84)</f>
        <v/>
      </c>
      <c r="B61" t="str">
        <f>IF('Geräteturnen Turner'!$B84="","",'Geräteturnen Turner'!C84)</f>
        <v/>
      </c>
      <c r="C61" t="str">
        <f>IF('Geräteturnen Turner'!$B84="","",'Geräteturnen Turner'!D84)</f>
        <v/>
      </c>
      <c r="D61" t="str">
        <f>IF('Geräteturnen Turner'!$B84="","","Tu")</f>
        <v/>
      </c>
      <c r="F61" t="str">
        <f>IF('Geräteturnen Turner'!$B84="","",SUBSTITUTE('Geräteturnen Turner'!E84,"K Herren","KA"))</f>
        <v/>
      </c>
      <c r="G61" t="str">
        <f>IF('Geräteturnen Turner'!$B84="","",IF(valGrpIncl="JA",IF('Geräteturnen Turner'!F84="","",'Geräteturnen Turner'!F84),""))</f>
        <v/>
      </c>
      <c r="H61" t="str">
        <f>IF('Geräteturnen Turner'!$B84="","",'Geräteturnen Turner'!$C$9)</f>
        <v/>
      </c>
      <c r="I61" t="str">
        <f>IF('Geräteturnen Turner'!$B84="","",IF('Geräteturnen Turner'!$C$10="","",'Geräteturnen Turner'!$C$10))</f>
        <v/>
      </c>
    </row>
    <row r="62" spans="1:9" x14ac:dyDescent="0.2">
      <c r="A62" t="str">
        <f>IF('Geräteturnen Turner'!$B85="","",'Geräteturnen Turner'!B85)</f>
        <v/>
      </c>
      <c r="B62" t="str">
        <f>IF('Geräteturnen Turner'!$B85="","",'Geräteturnen Turner'!C85)</f>
        <v/>
      </c>
      <c r="C62" t="str">
        <f>IF('Geräteturnen Turner'!$B85="","",'Geräteturnen Turner'!D85)</f>
        <v/>
      </c>
      <c r="D62" t="str">
        <f>IF('Geräteturnen Turner'!$B85="","","Tu")</f>
        <v/>
      </c>
      <c r="F62" t="str">
        <f>IF('Geräteturnen Turner'!$B85="","",SUBSTITUTE('Geräteturnen Turner'!E85,"K Herren","KA"))</f>
        <v/>
      </c>
      <c r="G62" t="str">
        <f>IF('Geräteturnen Turner'!$B85="","",IF(valGrpIncl="JA",IF('Geräteturnen Turner'!F85="","",'Geräteturnen Turner'!F85),""))</f>
        <v/>
      </c>
      <c r="H62" t="str">
        <f>IF('Geräteturnen Turner'!$B85="","",'Geräteturnen Turner'!$C$9)</f>
        <v/>
      </c>
      <c r="I62" t="str">
        <f>IF('Geräteturnen Turner'!$B85="","",IF('Geräteturnen Turner'!$C$10="","",'Geräteturnen Turner'!$C$10))</f>
        <v/>
      </c>
    </row>
    <row r="63" spans="1:9" x14ac:dyDescent="0.2">
      <c r="A63" t="str">
        <f>IF('Geräteturnen Turner'!$B86="","",'Geräteturnen Turner'!B86)</f>
        <v/>
      </c>
      <c r="B63" t="str">
        <f>IF('Geräteturnen Turner'!$B86="","",'Geräteturnen Turner'!C86)</f>
        <v/>
      </c>
      <c r="C63" t="str">
        <f>IF('Geräteturnen Turner'!$B86="","",'Geräteturnen Turner'!D86)</f>
        <v/>
      </c>
      <c r="D63" t="str">
        <f>IF('Geräteturnen Turner'!$B86="","","Tu")</f>
        <v/>
      </c>
      <c r="F63" t="str">
        <f>IF('Geräteturnen Turner'!$B86="","",SUBSTITUTE('Geräteturnen Turner'!E86,"K Herren","KA"))</f>
        <v/>
      </c>
      <c r="G63" t="str">
        <f>IF('Geräteturnen Turner'!$B86="","",IF(valGrpIncl="JA",IF('Geräteturnen Turner'!F86="","",'Geräteturnen Turner'!F86),""))</f>
        <v/>
      </c>
      <c r="H63" t="str">
        <f>IF('Geräteturnen Turner'!$B86="","",'Geräteturnen Turner'!$C$9)</f>
        <v/>
      </c>
      <c r="I63" t="str">
        <f>IF('Geräteturnen Turner'!$B86="","",IF('Geräteturnen Turner'!$C$10="","",'Geräteturnen Turner'!$C$10))</f>
        <v/>
      </c>
    </row>
    <row r="64" spans="1:9" x14ac:dyDescent="0.2">
      <c r="A64" t="str">
        <f>IF('Geräteturnen Turner'!$B87="","",'Geräteturnen Turner'!B87)</f>
        <v/>
      </c>
      <c r="B64" t="str">
        <f>IF('Geräteturnen Turner'!$B87="","",'Geräteturnen Turner'!C87)</f>
        <v/>
      </c>
      <c r="C64" t="str">
        <f>IF('Geräteturnen Turner'!$B87="","",'Geräteturnen Turner'!D87)</f>
        <v/>
      </c>
      <c r="D64" t="str">
        <f>IF('Geräteturnen Turner'!$B87="","","Tu")</f>
        <v/>
      </c>
      <c r="F64" t="str">
        <f>IF('Geräteturnen Turner'!$B87="","",SUBSTITUTE('Geräteturnen Turner'!E87,"K Herren","KA"))</f>
        <v/>
      </c>
      <c r="G64" t="str">
        <f>IF('Geräteturnen Turner'!$B87="","",IF(valGrpIncl="JA",IF('Geräteturnen Turner'!F87="","",'Geräteturnen Turner'!F87),""))</f>
        <v/>
      </c>
      <c r="H64" t="str">
        <f>IF('Geräteturnen Turner'!$B87="","",'Geräteturnen Turner'!$C$9)</f>
        <v/>
      </c>
      <c r="I64" t="str">
        <f>IF('Geräteturnen Turner'!$B87="","",IF('Geräteturnen Turner'!$C$10="","",'Geräteturnen Turner'!$C$10))</f>
        <v/>
      </c>
    </row>
    <row r="65" spans="1:9" x14ac:dyDescent="0.2">
      <c r="A65" t="str">
        <f>IF('Geräteturnen Turner'!$B88="","",'Geräteturnen Turner'!B88)</f>
        <v/>
      </c>
      <c r="B65" t="str">
        <f>IF('Geräteturnen Turner'!$B88="","",'Geräteturnen Turner'!C88)</f>
        <v/>
      </c>
      <c r="C65" t="str">
        <f>IF('Geräteturnen Turner'!$B88="","",'Geräteturnen Turner'!D88)</f>
        <v/>
      </c>
      <c r="D65" t="str">
        <f>IF('Geräteturnen Turner'!$B88="","","Tu")</f>
        <v/>
      </c>
      <c r="F65" t="str">
        <f>IF('Geräteturnen Turner'!$B88="","",SUBSTITUTE('Geräteturnen Turner'!E88,"K Herren","KA"))</f>
        <v/>
      </c>
      <c r="G65" t="str">
        <f>IF('Geräteturnen Turner'!$B88="","",IF(valGrpIncl="JA",IF('Geräteturnen Turner'!F88="","",'Geräteturnen Turner'!F88),""))</f>
        <v/>
      </c>
      <c r="H65" t="str">
        <f>IF('Geräteturnen Turner'!$B88="","",'Geräteturnen Turner'!$C$9)</f>
        <v/>
      </c>
      <c r="I65" t="str">
        <f>IF('Geräteturnen Turner'!$B88="","",IF('Geräteturnen Turner'!$C$10="","",'Geräteturnen Turner'!$C$10))</f>
        <v/>
      </c>
    </row>
    <row r="66" spans="1:9" x14ac:dyDescent="0.2">
      <c r="A66" t="str">
        <f>IF('Geräteturnen Turner'!$B89="","",'Geräteturnen Turner'!B89)</f>
        <v/>
      </c>
      <c r="B66" t="str">
        <f>IF('Geräteturnen Turner'!$B89="","",'Geräteturnen Turner'!C89)</f>
        <v/>
      </c>
      <c r="C66" t="str">
        <f>IF('Geräteturnen Turner'!$B89="","",'Geräteturnen Turner'!D89)</f>
        <v/>
      </c>
      <c r="D66" t="str">
        <f>IF('Geräteturnen Turner'!$B89="","","Tu")</f>
        <v/>
      </c>
      <c r="F66" t="str">
        <f>IF('Geräteturnen Turner'!$B89="","",SUBSTITUTE('Geräteturnen Turner'!E89,"K Herren","KA"))</f>
        <v/>
      </c>
      <c r="G66" t="str">
        <f>IF('Geräteturnen Turner'!$B89="","",IF(valGrpIncl="JA",IF('Geräteturnen Turner'!F89="","",'Geräteturnen Turner'!F89),""))</f>
        <v/>
      </c>
      <c r="H66" t="str">
        <f>IF('Geräteturnen Turner'!$B89="","",'Geräteturnen Turner'!$C$9)</f>
        <v/>
      </c>
      <c r="I66" t="str">
        <f>IF('Geräteturnen Turner'!$B89="","",IF('Geräteturnen Turner'!$C$10="","",'Geräteturnen Turner'!$C$10))</f>
        <v/>
      </c>
    </row>
    <row r="67" spans="1:9" x14ac:dyDescent="0.2">
      <c r="A67" t="str">
        <f>IF('Geräteturnen Turner'!$B90="","",'Geräteturnen Turner'!B90)</f>
        <v/>
      </c>
      <c r="B67" t="str">
        <f>IF('Geräteturnen Turner'!$B90="","",'Geräteturnen Turner'!C90)</f>
        <v/>
      </c>
      <c r="C67" t="str">
        <f>IF('Geräteturnen Turner'!$B90="","",'Geräteturnen Turner'!D90)</f>
        <v/>
      </c>
      <c r="D67" t="str">
        <f>IF('Geräteturnen Turner'!$B90="","","Tu")</f>
        <v/>
      </c>
      <c r="F67" t="str">
        <f>IF('Geräteturnen Turner'!$B90="","",SUBSTITUTE('Geräteturnen Turner'!E90,"K Herren","KA"))</f>
        <v/>
      </c>
      <c r="G67" t="str">
        <f>IF('Geräteturnen Turner'!$B90="","",IF(valGrpIncl="JA",IF('Geräteturnen Turner'!F90="","",'Geräteturnen Turner'!F90),""))</f>
        <v/>
      </c>
      <c r="H67" t="str">
        <f>IF('Geräteturnen Turner'!$B90="","",'Geräteturnen Turner'!$C$9)</f>
        <v/>
      </c>
      <c r="I67" t="str">
        <f>IF('Geräteturnen Turner'!$B90="","",IF('Geräteturnen Turner'!$C$10="","",'Geräteturnen Turner'!$C$10))</f>
        <v/>
      </c>
    </row>
    <row r="68" spans="1:9" x14ac:dyDescent="0.2">
      <c r="A68" t="str">
        <f>IF('Geräteturnen Turner'!$B91="","",'Geräteturnen Turner'!B91)</f>
        <v/>
      </c>
      <c r="B68" t="str">
        <f>IF('Geräteturnen Turner'!$B91="","",'Geräteturnen Turner'!C91)</f>
        <v/>
      </c>
      <c r="C68" t="str">
        <f>IF('Geräteturnen Turner'!$B91="","",'Geräteturnen Turner'!D91)</f>
        <v/>
      </c>
      <c r="D68" t="str">
        <f>IF('Geräteturnen Turner'!$B91="","","Tu")</f>
        <v/>
      </c>
      <c r="F68" t="str">
        <f>IF('Geräteturnen Turner'!$B91="","",SUBSTITUTE('Geräteturnen Turner'!E91,"K Herren","KA"))</f>
        <v/>
      </c>
      <c r="G68" t="str">
        <f>IF('Geräteturnen Turner'!$B91="","",IF(valGrpIncl="JA",IF('Geräteturnen Turner'!F91="","",'Geräteturnen Turner'!F91),""))</f>
        <v/>
      </c>
      <c r="H68" t="str">
        <f>IF('Geräteturnen Turner'!$B91="","",'Geräteturnen Turner'!$C$9)</f>
        <v/>
      </c>
      <c r="I68" t="str">
        <f>IF('Geräteturnen Turner'!$B91="","",IF('Geräteturnen Turner'!$C$10="","",'Geräteturnen Turner'!$C$10))</f>
        <v/>
      </c>
    </row>
    <row r="69" spans="1:9" x14ac:dyDescent="0.2">
      <c r="A69" t="str">
        <f>IF('Geräteturnen Turner'!$B92="","",'Geräteturnen Turner'!B92)</f>
        <v/>
      </c>
      <c r="B69" t="str">
        <f>IF('Geräteturnen Turner'!$B92="","",'Geräteturnen Turner'!C92)</f>
        <v/>
      </c>
      <c r="C69" t="str">
        <f>IF('Geräteturnen Turner'!$B92="","",'Geräteturnen Turner'!D92)</f>
        <v/>
      </c>
      <c r="D69" t="str">
        <f>IF('Geräteturnen Turner'!$B92="","","Tu")</f>
        <v/>
      </c>
      <c r="F69" t="str">
        <f>IF('Geräteturnen Turner'!$B92="","",SUBSTITUTE('Geräteturnen Turner'!E92,"K Herren","KA"))</f>
        <v/>
      </c>
      <c r="G69" t="str">
        <f>IF('Geräteturnen Turner'!$B92="","",IF(valGrpIncl="JA",IF('Geräteturnen Turner'!F92="","",'Geräteturnen Turner'!F92),""))</f>
        <v/>
      </c>
      <c r="H69" t="str">
        <f>IF('Geräteturnen Turner'!$B92="","",'Geräteturnen Turner'!$C$9)</f>
        <v/>
      </c>
      <c r="I69" t="str">
        <f>IF('Geräteturnen Turner'!$B92="","",IF('Geräteturnen Turner'!$C$10="","",'Geräteturnen Turner'!$C$10))</f>
        <v/>
      </c>
    </row>
    <row r="70" spans="1:9" x14ac:dyDescent="0.2">
      <c r="A70" t="str">
        <f>IF('Geräteturnen Turner'!$B93="","",'Geräteturnen Turner'!B93)</f>
        <v/>
      </c>
      <c r="B70" t="str">
        <f>IF('Geräteturnen Turner'!$B93="","",'Geräteturnen Turner'!C93)</f>
        <v/>
      </c>
      <c r="C70" t="str">
        <f>IF('Geräteturnen Turner'!$B93="","",'Geräteturnen Turner'!D93)</f>
        <v/>
      </c>
      <c r="D70" t="str">
        <f>IF('Geräteturnen Turner'!$B93="","","Tu")</f>
        <v/>
      </c>
      <c r="F70" t="str">
        <f>IF('Geräteturnen Turner'!$B93="","",SUBSTITUTE('Geräteturnen Turner'!E93,"K Herren","KA"))</f>
        <v/>
      </c>
      <c r="G70" t="str">
        <f>IF('Geräteturnen Turner'!$B93="","",IF(valGrpIncl="JA",IF('Geräteturnen Turner'!F93="","",'Geräteturnen Turner'!F93),""))</f>
        <v/>
      </c>
      <c r="H70" t="str">
        <f>IF('Geräteturnen Turner'!$B93="","",'Geräteturnen Turner'!$C$9)</f>
        <v/>
      </c>
      <c r="I70" t="str">
        <f>IF('Geräteturnen Turner'!$B93="","",IF('Geräteturnen Turner'!$C$10="","",'Geräteturnen Turner'!$C$10))</f>
        <v/>
      </c>
    </row>
    <row r="71" spans="1:9" x14ac:dyDescent="0.2">
      <c r="A71" t="str">
        <f>IF('Geräteturnen Turner'!$B94="","",'Geräteturnen Turner'!B94)</f>
        <v/>
      </c>
      <c r="B71" t="str">
        <f>IF('Geräteturnen Turner'!$B94="","",'Geräteturnen Turner'!C94)</f>
        <v/>
      </c>
      <c r="C71" t="str">
        <f>IF('Geräteturnen Turner'!$B94="","",'Geräteturnen Turner'!D94)</f>
        <v/>
      </c>
      <c r="D71" t="str">
        <f>IF('Geräteturnen Turner'!$B94="","","Tu")</f>
        <v/>
      </c>
      <c r="F71" t="str">
        <f>IF('Geräteturnen Turner'!$B94="","",SUBSTITUTE('Geräteturnen Turner'!E94,"K Herren","KA"))</f>
        <v/>
      </c>
      <c r="G71" t="str">
        <f>IF('Geräteturnen Turner'!$B94="","",IF(valGrpIncl="JA",IF('Geräteturnen Turner'!F94="","",'Geräteturnen Turner'!F94),""))</f>
        <v/>
      </c>
      <c r="H71" t="str">
        <f>IF('Geräteturnen Turner'!$B94="","",'Geräteturnen Turner'!$C$9)</f>
        <v/>
      </c>
      <c r="I71" t="str">
        <f>IF('Geräteturnen Turner'!$B94="","",IF('Geräteturnen Turner'!$C$10="","",'Geräteturnen Turner'!$C$10))</f>
        <v/>
      </c>
    </row>
    <row r="72" spans="1:9" x14ac:dyDescent="0.2">
      <c r="A72" t="str">
        <f>IF('Geräteturnen Turner'!$B95="","",'Geräteturnen Turner'!B95)</f>
        <v/>
      </c>
      <c r="B72" t="str">
        <f>IF('Geräteturnen Turner'!$B95="","",'Geräteturnen Turner'!C95)</f>
        <v/>
      </c>
      <c r="C72" t="str">
        <f>IF('Geräteturnen Turner'!$B95="","",'Geräteturnen Turner'!D95)</f>
        <v/>
      </c>
      <c r="D72" t="str">
        <f>IF('Geräteturnen Turner'!$B95="","","Tu")</f>
        <v/>
      </c>
      <c r="F72" t="str">
        <f>IF('Geräteturnen Turner'!$B95="","",SUBSTITUTE('Geräteturnen Turner'!E95,"K Herren","KA"))</f>
        <v/>
      </c>
      <c r="G72" t="str">
        <f>IF('Geräteturnen Turner'!$B95="","",IF(valGrpIncl="JA",IF('Geräteturnen Turner'!F95="","",'Geräteturnen Turner'!F95),""))</f>
        <v/>
      </c>
      <c r="H72" t="str">
        <f>IF('Geräteturnen Turner'!$B95="","",'Geräteturnen Turner'!$C$9)</f>
        <v/>
      </c>
      <c r="I72" t="str">
        <f>IF('Geräteturnen Turner'!$B95="","",IF('Geräteturnen Turner'!$C$10="","",'Geräteturnen Turner'!$C$10))</f>
        <v/>
      </c>
    </row>
    <row r="73" spans="1:9" x14ac:dyDescent="0.2">
      <c r="A73" t="str">
        <f>IF('Geräteturnen Turner'!$B96="","",'Geräteturnen Turner'!B96)</f>
        <v/>
      </c>
      <c r="B73" t="str">
        <f>IF('Geräteturnen Turner'!$B96="","",'Geräteturnen Turner'!C96)</f>
        <v/>
      </c>
      <c r="C73" t="str">
        <f>IF('Geräteturnen Turner'!$B96="","",'Geräteturnen Turner'!D96)</f>
        <v/>
      </c>
      <c r="D73" t="str">
        <f>IF('Geräteturnen Turner'!$B96="","","Tu")</f>
        <v/>
      </c>
      <c r="F73" t="str">
        <f>IF('Geräteturnen Turner'!$B96="","",SUBSTITUTE('Geräteturnen Turner'!E96,"K Herren","KA"))</f>
        <v/>
      </c>
      <c r="G73" t="str">
        <f>IF('Geräteturnen Turner'!$B96="","",IF(valGrpIncl="JA",IF('Geräteturnen Turner'!F96="","",'Geräteturnen Turner'!F96),""))</f>
        <v/>
      </c>
      <c r="H73" t="str">
        <f>IF('Geräteturnen Turner'!$B96="","",'Geräteturnen Turner'!$C$9)</f>
        <v/>
      </c>
      <c r="I73" t="str">
        <f>IF('Geräteturnen Turner'!$B96="","",IF('Geräteturnen Turner'!$C$10="","",'Geräteturnen Turner'!$C$10))</f>
        <v/>
      </c>
    </row>
    <row r="74" spans="1:9" x14ac:dyDescent="0.2">
      <c r="A74" t="str">
        <f>IF('Geräteturnen Turner'!$B97="","",'Geräteturnen Turner'!B97)</f>
        <v/>
      </c>
      <c r="B74" t="str">
        <f>IF('Geräteturnen Turner'!$B97="","",'Geräteturnen Turner'!C97)</f>
        <v/>
      </c>
      <c r="C74" t="str">
        <f>IF('Geräteturnen Turner'!$B97="","",'Geräteturnen Turner'!D97)</f>
        <v/>
      </c>
      <c r="D74" t="str">
        <f>IF('Geräteturnen Turner'!$B97="","","Tu")</f>
        <v/>
      </c>
      <c r="F74" t="str">
        <f>IF('Geräteturnen Turner'!$B97="","",SUBSTITUTE('Geräteturnen Turner'!E97,"K Herren","KA"))</f>
        <v/>
      </c>
      <c r="G74" t="str">
        <f>IF('Geräteturnen Turner'!$B97="","",IF(valGrpIncl="JA",IF('Geräteturnen Turner'!F97="","",'Geräteturnen Turner'!F97),""))</f>
        <v/>
      </c>
      <c r="H74" t="str">
        <f>IF('Geräteturnen Turner'!$B97="","",'Geräteturnen Turner'!$C$9)</f>
        <v/>
      </c>
      <c r="I74" t="str">
        <f>IF('Geräteturnen Turner'!$B97="","",IF('Geräteturnen Turner'!$C$10="","",'Geräteturnen Turner'!$C$10))</f>
        <v/>
      </c>
    </row>
    <row r="75" spans="1:9" x14ac:dyDescent="0.2">
      <c r="A75" t="str">
        <f>IF('Geräteturnen Turner'!$B98="","",'Geräteturnen Turner'!B98)</f>
        <v/>
      </c>
      <c r="B75" t="str">
        <f>IF('Geräteturnen Turner'!$B98="","",'Geräteturnen Turner'!C98)</f>
        <v/>
      </c>
      <c r="C75" t="str">
        <f>IF('Geräteturnen Turner'!$B98="","",'Geräteturnen Turner'!D98)</f>
        <v/>
      </c>
      <c r="D75" t="str">
        <f>IF('Geräteturnen Turner'!$B98="","","Tu")</f>
        <v/>
      </c>
      <c r="F75" t="str">
        <f>IF('Geräteturnen Turner'!$B98="","",SUBSTITUTE('Geräteturnen Turner'!E98,"K Herren","KA"))</f>
        <v/>
      </c>
      <c r="G75" t="str">
        <f>IF('Geräteturnen Turner'!$B98="","",IF(valGrpIncl="JA",IF('Geräteturnen Turner'!F98="","",'Geräteturnen Turner'!F98),""))</f>
        <v/>
      </c>
      <c r="H75" t="str">
        <f>IF('Geräteturnen Turner'!$B98="","",'Geräteturnen Turner'!$C$9)</f>
        <v/>
      </c>
      <c r="I75" t="str">
        <f>IF('Geräteturnen Turner'!$B98="","",IF('Geräteturnen Turner'!$C$10="","",'Geräteturnen Turner'!$C$10))</f>
        <v/>
      </c>
    </row>
    <row r="76" spans="1:9" x14ac:dyDescent="0.2">
      <c r="A76" t="str">
        <f>IF('Geräteturnen Turner'!$B99="","",'Geräteturnen Turner'!B99)</f>
        <v/>
      </c>
      <c r="B76" t="str">
        <f>IF('Geräteturnen Turner'!$B99="","",'Geräteturnen Turner'!C99)</f>
        <v/>
      </c>
      <c r="C76" t="str">
        <f>IF('Geräteturnen Turner'!$B99="","",'Geräteturnen Turner'!D99)</f>
        <v/>
      </c>
      <c r="D76" t="str">
        <f>IF('Geräteturnen Turner'!$B99="","","Tu")</f>
        <v/>
      </c>
      <c r="F76" t="str">
        <f>IF('Geräteturnen Turner'!$B99="","",SUBSTITUTE('Geräteturnen Turner'!E99,"K Herren","KA"))</f>
        <v/>
      </c>
      <c r="G76" t="str">
        <f>IF('Geräteturnen Turner'!$B99="","",IF(valGrpIncl="JA",IF('Geräteturnen Turner'!F99="","",'Geräteturnen Turner'!F99),""))</f>
        <v/>
      </c>
      <c r="H76" t="str">
        <f>IF('Geräteturnen Turner'!$B99="","",'Geräteturnen Turner'!$C$9)</f>
        <v/>
      </c>
      <c r="I76" t="str">
        <f>IF('Geräteturnen Turner'!$B99="","",IF('Geräteturnen Turner'!$C$10="","",'Geräteturnen Turner'!$C$10))</f>
        <v/>
      </c>
    </row>
    <row r="77" spans="1:9" x14ac:dyDescent="0.2">
      <c r="A77" t="str">
        <f>IF('Geräteturnen Turner'!$B100="","",'Geräteturnen Turner'!B100)</f>
        <v/>
      </c>
      <c r="B77" t="str">
        <f>IF('Geräteturnen Turner'!$B100="","",'Geräteturnen Turner'!C100)</f>
        <v/>
      </c>
      <c r="C77" t="str">
        <f>IF('Geräteturnen Turner'!$B100="","",'Geräteturnen Turner'!D100)</f>
        <v/>
      </c>
      <c r="D77" t="str">
        <f>IF('Geräteturnen Turner'!$B100="","","Tu")</f>
        <v/>
      </c>
      <c r="F77" t="str">
        <f>IF('Geräteturnen Turner'!$B100="","",SUBSTITUTE('Geräteturnen Turner'!E100,"K Herren","KA"))</f>
        <v/>
      </c>
      <c r="G77" t="str">
        <f>IF('Geräteturnen Turner'!$B100="","",IF(valGrpIncl="JA",IF('Geräteturnen Turner'!F100="","",'Geräteturnen Turner'!F100),""))</f>
        <v/>
      </c>
      <c r="H77" t="str">
        <f>IF('Geräteturnen Turner'!$B100="","",'Geräteturnen Turner'!$C$9)</f>
        <v/>
      </c>
      <c r="I77" t="str">
        <f>IF('Geräteturnen Turner'!$B100="","",IF('Geräteturnen Turner'!$C$10="","",'Geräteturnen Turner'!$C$10))</f>
        <v/>
      </c>
    </row>
    <row r="78" spans="1:9" x14ac:dyDescent="0.2">
      <c r="A78" t="str">
        <f>IF('Geräteturnen Turner'!$B101="","",'Geräteturnen Turner'!B101)</f>
        <v/>
      </c>
      <c r="B78" t="str">
        <f>IF('Geräteturnen Turner'!$B101="","",'Geräteturnen Turner'!C101)</f>
        <v/>
      </c>
      <c r="C78" t="str">
        <f>IF('Geräteturnen Turner'!$B101="","",'Geräteturnen Turner'!D101)</f>
        <v/>
      </c>
      <c r="D78" t="str">
        <f>IF('Geräteturnen Turner'!$B101="","","Tu")</f>
        <v/>
      </c>
      <c r="F78" t="str">
        <f>IF('Geräteturnen Turner'!$B101="","",SUBSTITUTE('Geräteturnen Turner'!E101,"K Herren","KA"))</f>
        <v/>
      </c>
      <c r="G78" t="str">
        <f>IF('Geräteturnen Turner'!$B101="","",IF(valGrpIncl="JA",IF('Geräteturnen Turner'!F101="","",'Geräteturnen Turner'!F101),""))</f>
        <v/>
      </c>
      <c r="H78" t="str">
        <f>IF('Geräteturnen Turner'!$B101="","",'Geräteturnen Turner'!$C$9)</f>
        <v/>
      </c>
      <c r="I78" t="str">
        <f>IF('Geräteturnen Turner'!$B101="","",IF('Geräteturnen Turner'!$C$10="","",'Geräteturnen Turner'!$C$10))</f>
        <v/>
      </c>
    </row>
    <row r="79" spans="1:9" x14ac:dyDescent="0.2">
      <c r="A79" t="str">
        <f>IF('Geräteturnen Turner'!$B102="","",'Geräteturnen Turner'!B102)</f>
        <v/>
      </c>
      <c r="B79" t="str">
        <f>IF('Geräteturnen Turner'!$B102="","",'Geräteturnen Turner'!C102)</f>
        <v/>
      </c>
      <c r="C79" t="str">
        <f>IF('Geräteturnen Turner'!$B102="","",'Geräteturnen Turner'!D102)</f>
        <v/>
      </c>
      <c r="D79" t="str">
        <f>IF('Geräteturnen Turner'!$B102="","","Tu")</f>
        <v/>
      </c>
      <c r="F79" t="str">
        <f>IF('Geräteturnen Turner'!$B102="","",SUBSTITUTE('Geräteturnen Turner'!E102,"K Herren","KA"))</f>
        <v/>
      </c>
      <c r="G79" t="str">
        <f>IF('Geräteturnen Turner'!$B102="","",IF(valGrpIncl="JA",IF('Geräteturnen Turner'!F102="","",'Geräteturnen Turner'!F102),""))</f>
        <v/>
      </c>
      <c r="H79" t="str">
        <f>IF('Geräteturnen Turner'!$B102="","",'Geräteturnen Turner'!$C$9)</f>
        <v/>
      </c>
      <c r="I79" t="str">
        <f>IF('Geräteturnen Turner'!$B102="","",IF('Geräteturnen Turner'!$C$10="","",'Geräteturnen Turner'!$C$10))</f>
        <v/>
      </c>
    </row>
    <row r="80" spans="1:9" x14ac:dyDescent="0.2">
      <c r="A80" t="str">
        <f>IF('Geräteturnen Turner'!$B103="","",'Geräteturnen Turner'!B103)</f>
        <v/>
      </c>
      <c r="B80" t="str">
        <f>IF('Geräteturnen Turner'!$B103="","",'Geräteturnen Turner'!C103)</f>
        <v/>
      </c>
      <c r="C80" t="str">
        <f>IF('Geräteturnen Turner'!$B103="","",'Geräteturnen Turner'!D103)</f>
        <v/>
      </c>
      <c r="D80" t="str">
        <f>IF('Geräteturnen Turner'!$B103="","","Tu")</f>
        <v/>
      </c>
      <c r="F80" t="str">
        <f>IF('Geräteturnen Turner'!$B103="","",SUBSTITUTE('Geräteturnen Turner'!E103,"K Herren","KA"))</f>
        <v/>
      </c>
      <c r="G80" t="str">
        <f>IF('Geräteturnen Turner'!$B103="","",IF(valGrpIncl="JA",IF('Geräteturnen Turner'!F103="","",'Geräteturnen Turner'!F103),""))</f>
        <v/>
      </c>
      <c r="H80" t="str">
        <f>IF('Geräteturnen Turner'!$B103="","",'Geräteturnen Turner'!$C$9)</f>
        <v/>
      </c>
      <c r="I80" t="str">
        <f>IF('Geräteturnen Turner'!$B103="","",IF('Geräteturnen Turner'!$C$10="","",'Geräteturnen Turner'!$C$10))</f>
        <v/>
      </c>
    </row>
    <row r="81" spans="1:9" x14ac:dyDescent="0.2">
      <c r="A81" t="str">
        <f>IF('Geräteturnen Turner'!$B104="","",'Geräteturnen Turner'!B104)</f>
        <v/>
      </c>
      <c r="B81" t="str">
        <f>IF('Geräteturnen Turner'!$B104="","",'Geräteturnen Turner'!C104)</f>
        <v/>
      </c>
      <c r="C81" t="str">
        <f>IF('Geräteturnen Turner'!$B104="","",'Geräteturnen Turner'!D104)</f>
        <v/>
      </c>
      <c r="D81" t="str">
        <f>IF('Geräteturnen Turner'!$B104="","","Tu")</f>
        <v/>
      </c>
      <c r="F81" t="str">
        <f>IF('Geräteturnen Turner'!$B104="","",SUBSTITUTE('Geräteturnen Turner'!E104,"K Herren","KA"))</f>
        <v/>
      </c>
      <c r="G81" t="str">
        <f>IF('Geräteturnen Turner'!$B104="","",IF(valGrpIncl="JA",IF('Geräteturnen Turner'!F104="","",'Geräteturnen Turner'!F104),""))</f>
        <v/>
      </c>
      <c r="H81" t="str">
        <f>IF('Geräteturnen Turner'!$B104="","",'Geräteturnen Turner'!$C$9)</f>
        <v/>
      </c>
      <c r="I81" t="str">
        <f>IF('Geräteturnen Turner'!$B104="","",IF('Geräteturnen Turner'!$C$10="","",'Geräteturnen Turner'!$C$10))</f>
        <v/>
      </c>
    </row>
    <row r="82" spans="1:9" x14ac:dyDescent="0.2">
      <c r="A82" t="str">
        <f>IF('Geräteturnen Turner'!$B105="","",'Geräteturnen Turner'!B105)</f>
        <v/>
      </c>
      <c r="B82" t="str">
        <f>IF('Geräteturnen Turner'!$B105="","",'Geräteturnen Turner'!C105)</f>
        <v/>
      </c>
      <c r="C82" t="str">
        <f>IF('Geräteturnen Turner'!$B105="","",'Geräteturnen Turner'!D105)</f>
        <v/>
      </c>
      <c r="D82" t="str">
        <f>IF('Geräteturnen Turner'!$B105="","","Tu")</f>
        <v/>
      </c>
      <c r="F82" t="str">
        <f>IF('Geräteturnen Turner'!$B105="","",SUBSTITUTE('Geräteturnen Turner'!E105,"K Herren","KA"))</f>
        <v/>
      </c>
      <c r="G82" t="str">
        <f>IF('Geräteturnen Turner'!$B105="","",IF(valGrpIncl="JA",IF('Geräteturnen Turner'!F105="","",'Geräteturnen Turner'!F105),""))</f>
        <v/>
      </c>
      <c r="H82" t="str">
        <f>IF('Geräteturnen Turner'!$B105="","",'Geräteturnen Turner'!$C$9)</f>
        <v/>
      </c>
      <c r="I82" t="str">
        <f>IF('Geräteturnen Turner'!$B105="","",IF('Geräteturnen Turner'!$C$10="","",'Geräteturnen Turner'!$C$10))</f>
        <v/>
      </c>
    </row>
    <row r="83" spans="1:9" x14ac:dyDescent="0.2">
      <c r="A83" t="str">
        <f>IF('Geräteturnen Turner'!$B106="","",'Geräteturnen Turner'!B106)</f>
        <v/>
      </c>
      <c r="B83" t="str">
        <f>IF('Geräteturnen Turner'!$B106="","",'Geräteturnen Turner'!C106)</f>
        <v/>
      </c>
      <c r="C83" t="str">
        <f>IF('Geräteturnen Turner'!$B106="","",'Geräteturnen Turner'!D106)</f>
        <v/>
      </c>
      <c r="D83" t="str">
        <f>IF('Geräteturnen Turner'!$B106="","","Tu")</f>
        <v/>
      </c>
      <c r="F83" t="str">
        <f>IF('Geräteturnen Turner'!$B106="","",SUBSTITUTE('Geräteturnen Turner'!E106,"K Herren","KA"))</f>
        <v/>
      </c>
      <c r="G83" t="str">
        <f>IF('Geräteturnen Turner'!$B106="","",IF(valGrpIncl="JA",IF('Geräteturnen Turner'!F106="","",'Geräteturnen Turner'!F106),""))</f>
        <v/>
      </c>
      <c r="H83" t="str">
        <f>IF('Geräteturnen Turner'!$B106="","",'Geräteturnen Turner'!$C$9)</f>
        <v/>
      </c>
      <c r="I83" t="str">
        <f>IF('Geräteturnen Turner'!$B106="","",IF('Geräteturnen Turner'!$C$10="","",'Geräteturnen Turner'!$C$10))</f>
        <v/>
      </c>
    </row>
    <row r="84" spans="1:9" x14ac:dyDescent="0.2">
      <c r="A84" t="str">
        <f>IF('Geräteturnen Turner'!$B107="","",'Geräteturnen Turner'!B107)</f>
        <v/>
      </c>
      <c r="B84" t="str">
        <f>IF('Geräteturnen Turner'!$B107="","",'Geräteturnen Turner'!C107)</f>
        <v/>
      </c>
      <c r="C84" t="str">
        <f>IF('Geräteturnen Turner'!$B107="","",'Geräteturnen Turner'!D107)</f>
        <v/>
      </c>
      <c r="D84" t="str">
        <f>IF('Geräteturnen Turner'!$B107="","","Tu")</f>
        <v/>
      </c>
      <c r="F84" t="str">
        <f>IF('Geräteturnen Turner'!$B107="","",SUBSTITUTE('Geräteturnen Turner'!E107,"K Herren","KA"))</f>
        <v/>
      </c>
      <c r="G84" t="str">
        <f>IF('Geräteturnen Turner'!$B107="","",IF(valGrpIncl="JA",IF('Geräteturnen Turner'!F107="","",'Geräteturnen Turner'!F107),""))</f>
        <v/>
      </c>
      <c r="H84" t="str">
        <f>IF('Geräteturnen Turner'!$B107="","",'Geräteturnen Turner'!$C$9)</f>
        <v/>
      </c>
      <c r="I84" t="str">
        <f>IF('Geräteturnen Turner'!$B107="","",IF('Geräteturnen Turner'!$C$10="","",'Geräteturnen Turner'!$C$10))</f>
        <v/>
      </c>
    </row>
    <row r="85" spans="1:9" x14ac:dyDescent="0.2">
      <c r="A85" t="str">
        <f>IF('Geräteturnen Turner'!$B108="","",'Geräteturnen Turner'!B108)</f>
        <v/>
      </c>
      <c r="B85" t="str">
        <f>IF('Geräteturnen Turner'!$B108="","",'Geräteturnen Turner'!C108)</f>
        <v/>
      </c>
      <c r="C85" t="str">
        <f>IF('Geräteturnen Turner'!$B108="","",'Geräteturnen Turner'!D108)</f>
        <v/>
      </c>
      <c r="D85" t="str">
        <f>IF('Geräteturnen Turner'!$B108="","","Tu")</f>
        <v/>
      </c>
      <c r="F85" t="str">
        <f>IF('Geräteturnen Turner'!$B108="","",SUBSTITUTE('Geräteturnen Turner'!E108,"K Herren","KA"))</f>
        <v/>
      </c>
      <c r="G85" t="str">
        <f>IF('Geräteturnen Turner'!$B108="","",IF(valGrpIncl="JA",IF('Geräteturnen Turner'!F108="","",'Geräteturnen Turner'!F108),""))</f>
        <v/>
      </c>
      <c r="H85" t="str">
        <f>IF('Geräteturnen Turner'!$B108="","",'Geräteturnen Turner'!$C$9)</f>
        <v/>
      </c>
      <c r="I85" t="str">
        <f>IF('Geräteturnen Turner'!$B108="","",IF('Geräteturnen Turner'!$C$10="","",'Geräteturnen Turner'!$C$10))</f>
        <v/>
      </c>
    </row>
    <row r="86" spans="1:9" x14ac:dyDescent="0.2">
      <c r="A86" t="str">
        <f>IF('Geräteturnen Turner'!$B109="","",'Geräteturnen Turner'!B109)</f>
        <v/>
      </c>
      <c r="B86" t="str">
        <f>IF('Geräteturnen Turner'!$B109="","",'Geräteturnen Turner'!C109)</f>
        <v/>
      </c>
      <c r="C86" t="str">
        <f>IF('Geräteturnen Turner'!$B109="","",'Geräteturnen Turner'!D109)</f>
        <v/>
      </c>
      <c r="D86" t="str">
        <f>IF('Geräteturnen Turner'!$B109="","","Tu")</f>
        <v/>
      </c>
      <c r="F86" t="str">
        <f>IF('Geräteturnen Turner'!$B109="","",SUBSTITUTE('Geräteturnen Turner'!E109,"K Herren","KA"))</f>
        <v/>
      </c>
      <c r="G86" t="str">
        <f>IF('Geräteturnen Turner'!$B109="","",IF(valGrpIncl="JA",IF('Geräteturnen Turner'!F109="","",'Geräteturnen Turner'!F109),""))</f>
        <v/>
      </c>
      <c r="H86" t="str">
        <f>IF('Geräteturnen Turner'!$B109="","",'Geräteturnen Turner'!$C$9)</f>
        <v/>
      </c>
      <c r="I86" t="str">
        <f>IF('Geräteturnen Turner'!$B109="","",IF('Geräteturnen Turner'!$C$10="","",'Geräteturnen Turner'!$C$10))</f>
        <v/>
      </c>
    </row>
    <row r="87" spans="1:9" x14ac:dyDescent="0.2">
      <c r="A87" t="str">
        <f>IF('Geräteturnen Turner'!$B110="","",'Geräteturnen Turner'!B110)</f>
        <v/>
      </c>
      <c r="B87" t="str">
        <f>IF('Geräteturnen Turner'!$B110="","",'Geräteturnen Turner'!C110)</f>
        <v/>
      </c>
      <c r="C87" t="str">
        <f>IF('Geräteturnen Turner'!$B110="","",'Geräteturnen Turner'!D110)</f>
        <v/>
      </c>
      <c r="D87" t="str">
        <f>IF('Geräteturnen Turner'!$B110="","","Tu")</f>
        <v/>
      </c>
      <c r="F87" t="str">
        <f>IF('Geräteturnen Turner'!$B110="","",SUBSTITUTE('Geräteturnen Turner'!E110,"K Herren","KA"))</f>
        <v/>
      </c>
      <c r="G87" t="str">
        <f>IF('Geräteturnen Turner'!$B110="","",IF(valGrpIncl="JA",IF('Geräteturnen Turner'!F110="","",'Geräteturnen Turner'!F110),""))</f>
        <v/>
      </c>
      <c r="H87" t="str">
        <f>IF('Geräteturnen Turner'!$B110="","",'Geräteturnen Turner'!$C$9)</f>
        <v/>
      </c>
      <c r="I87" t="str">
        <f>IF('Geräteturnen Turner'!$B110="","",IF('Geräteturnen Turner'!$C$10="","",'Geräteturnen Turner'!$C$10))</f>
        <v/>
      </c>
    </row>
    <row r="88" spans="1:9" x14ac:dyDescent="0.2">
      <c r="A88" t="str">
        <f>IF('Geräteturnen Turner'!$B111="","",'Geräteturnen Turner'!B111)</f>
        <v/>
      </c>
      <c r="B88" t="str">
        <f>IF('Geräteturnen Turner'!$B111="","",'Geräteturnen Turner'!C111)</f>
        <v/>
      </c>
      <c r="C88" t="str">
        <f>IF('Geräteturnen Turner'!$B111="","",'Geräteturnen Turner'!D111)</f>
        <v/>
      </c>
      <c r="D88" t="str">
        <f>IF('Geräteturnen Turner'!$B111="","","Tu")</f>
        <v/>
      </c>
      <c r="F88" t="str">
        <f>IF('Geräteturnen Turner'!$B111="","",SUBSTITUTE('Geräteturnen Turner'!E111,"K Herren","KA"))</f>
        <v/>
      </c>
      <c r="G88" t="str">
        <f>IF('Geräteturnen Turner'!$B111="","",IF(valGrpIncl="JA",IF('Geräteturnen Turner'!F111="","",'Geräteturnen Turner'!F111),""))</f>
        <v/>
      </c>
      <c r="H88" t="str">
        <f>IF('Geräteturnen Turner'!$B111="","",'Geräteturnen Turner'!$C$9)</f>
        <v/>
      </c>
      <c r="I88" t="str">
        <f>IF('Geräteturnen Turner'!$B111="","",IF('Geräteturnen Turner'!$C$10="","",'Geräteturnen Turner'!$C$10))</f>
        <v/>
      </c>
    </row>
    <row r="89" spans="1:9" x14ac:dyDescent="0.2">
      <c r="A89" t="str">
        <f>IF('Geräteturnen Turner'!$B112="","",'Geräteturnen Turner'!B112)</f>
        <v/>
      </c>
      <c r="B89" t="str">
        <f>IF('Geräteturnen Turner'!$B112="","",'Geräteturnen Turner'!C112)</f>
        <v/>
      </c>
      <c r="C89" t="str">
        <f>IF('Geräteturnen Turner'!$B112="","",'Geräteturnen Turner'!D112)</f>
        <v/>
      </c>
      <c r="D89" t="str">
        <f>IF('Geräteturnen Turner'!$B112="","","Tu")</f>
        <v/>
      </c>
      <c r="F89" t="str">
        <f>IF('Geräteturnen Turner'!$B112="","",SUBSTITUTE('Geräteturnen Turner'!E112,"K Herren","KA"))</f>
        <v/>
      </c>
      <c r="G89" t="str">
        <f>IF('Geräteturnen Turner'!$B112="","",IF(valGrpIncl="JA",IF('Geräteturnen Turner'!F112="","",'Geräteturnen Turner'!F112),""))</f>
        <v/>
      </c>
      <c r="H89" t="str">
        <f>IF('Geräteturnen Turner'!$B112="","",'Geräteturnen Turner'!$C$9)</f>
        <v/>
      </c>
      <c r="I89" t="str">
        <f>IF('Geräteturnen Turner'!$B112="","",IF('Geräteturnen Turner'!$C$10="","",'Geräteturnen Turner'!$C$10))</f>
        <v/>
      </c>
    </row>
    <row r="90" spans="1:9" x14ac:dyDescent="0.2">
      <c r="A90" t="str">
        <f>IF('Geräteturnen Turner'!$B113="","",'Geräteturnen Turner'!B113)</f>
        <v/>
      </c>
      <c r="B90" t="str">
        <f>IF('Geräteturnen Turner'!$B113="","",'Geräteturnen Turner'!C113)</f>
        <v/>
      </c>
      <c r="C90" t="str">
        <f>IF('Geräteturnen Turner'!$B113="","",'Geräteturnen Turner'!D113)</f>
        <v/>
      </c>
      <c r="D90" t="str">
        <f>IF('Geräteturnen Turner'!$B113="","","Tu")</f>
        <v/>
      </c>
      <c r="F90" t="str">
        <f>IF('Geräteturnen Turner'!$B113="","",SUBSTITUTE('Geräteturnen Turner'!E113,"K Herren","KA"))</f>
        <v/>
      </c>
      <c r="G90" t="str">
        <f>IF('Geräteturnen Turner'!$B113="","",IF(valGrpIncl="JA",IF('Geräteturnen Turner'!F113="","",'Geräteturnen Turner'!F113),""))</f>
        <v/>
      </c>
      <c r="H90" t="str">
        <f>IF('Geräteturnen Turner'!$B113="","",'Geräteturnen Turner'!$C$9)</f>
        <v/>
      </c>
      <c r="I90" t="str">
        <f>IF('Geräteturnen Turner'!$B113="","",IF('Geräteturnen Turner'!$C$10="","",'Geräteturnen Turner'!$C$10))</f>
        <v/>
      </c>
    </row>
    <row r="91" spans="1:9" x14ac:dyDescent="0.2">
      <c r="A91" t="str">
        <f>IF('Geräteturnen Turner'!$B114="","",'Geräteturnen Turner'!B114)</f>
        <v/>
      </c>
      <c r="B91" t="str">
        <f>IF('Geräteturnen Turner'!$B114="","",'Geräteturnen Turner'!C114)</f>
        <v/>
      </c>
      <c r="C91" t="str">
        <f>IF('Geräteturnen Turner'!$B114="","",'Geräteturnen Turner'!D114)</f>
        <v/>
      </c>
      <c r="D91" t="str">
        <f>IF('Geräteturnen Turner'!$B114="","","Tu")</f>
        <v/>
      </c>
      <c r="F91" t="str">
        <f>IF('Geräteturnen Turner'!$B114="","",SUBSTITUTE('Geräteturnen Turner'!E114,"K Herren","KA"))</f>
        <v/>
      </c>
      <c r="G91" t="str">
        <f>IF('Geräteturnen Turner'!$B114="","",IF(valGrpIncl="JA",IF('Geräteturnen Turner'!F114="","",'Geräteturnen Turner'!F114),""))</f>
        <v/>
      </c>
      <c r="H91" t="str">
        <f>IF('Geräteturnen Turner'!$B114="","",'Geräteturnen Turner'!$C$9)</f>
        <v/>
      </c>
      <c r="I91" t="str">
        <f>IF('Geräteturnen Turner'!$B114="","",IF('Geräteturnen Turner'!$C$10="","",'Geräteturnen Turner'!$C$10))</f>
        <v/>
      </c>
    </row>
    <row r="92" spans="1:9" x14ac:dyDescent="0.2">
      <c r="A92" t="str">
        <f>IF('Geräteturnen Turner'!$B115="","",'Geräteturnen Turner'!B115)</f>
        <v/>
      </c>
      <c r="B92" t="str">
        <f>IF('Geräteturnen Turner'!$B115="","",'Geräteturnen Turner'!C115)</f>
        <v/>
      </c>
      <c r="C92" t="str">
        <f>IF('Geräteturnen Turner'!$B115="","",'Geräteturnen Turner'!D115)</f>
        <v/>
      </c>
      <c r="D92" t="str">
        <f>IF('Geräteturnen Turner'!$B115="","","Tu")</f>
        <v/>
      </c>
      <c r="F92" t="str">
        <f>IF('Geräteturnen Turner'!$B115="","",SUBSTITUTE('Geräteturnen Turner'!E115,"K Herren","KA"))</f>
        <v/>
      </c>
      <c r="G92" t="str">
        <f>IF('Geräteturnen Turner'!$B115="","",IF(valGrpIncl="JA",IF('Geräteturnen Turner'!F115="","",'Geräteturnen Turner'!F115),""))</f>
        <v/>
      </c>
      <c r="H92" t="str">
        <f>IF('Geräteturnen Turner'!$B115="","",'Geräteturnen Turner'!$C$9)</f>
        <v/>
      </c>
      <c r="I92" t="str">
        <f>IF('Geräteturnen Turner'!$B115="","",IF('Geräteturnen Turner'!$C$10="","",'Geräteturnen Turner'!$C$10))</f>
        <v/>
      </c>
    </row>
    <row r="93" spans="1:9" x14ac:dyDescent="0.2">
      <c r="A93" t="str">
        <f>IF('Geräteturnen Turner'!$B116="","",'Geräteturnen Turner'!B116)</f>
        <v/>
      </c>
      <c r="B93" t="str">
        <f>IF('Geräteturnen Turner'!$B116="","",'Geräteturnen Turner'!C116)</f>
        <v/>
      </c>
      <c r="C93" t="str">
        <f>IF('Geräteturnen Turner'!$B116="","",'Geräteturnen Turner'!D116)</f>
        <v/>
      </c>
      <c r="D93" t="str">
        <f>IF('Geräteturnen Turner'!$B116="","","Tu")</f>
        <v/>
      </c>
      <c r="F93" t="str">
        <f>IF('Geräteturnen Turner'!$B116="","",SUBSTITUTE('Geräteturnen Turner'!E116,"K Herren","KA"))</f>
        <v/>
      </c>
      <c r="G93" t="str">
        <f>IF('Geräteturnen Turner'!$B116="","",IF(valGrpIncl="JA",IF('Geräteturnen Turner'!F116="","",'Geräteturnen Turner'!F116),""))</f>
        <v/>
      </c>
      <c r="H93" t="str">
        <f>IF('Geräteturnen Turner'!$B116="","",'Geräteturnen Turner'!$C$9)</f>
        <v/>
      </c>
      <c r="I93" t="str">
        <f>IF('Geräteturnen Turner'!$B116="","",IF('Geräteturnen Turner'!$C$10="","",'Geräteturnen Turner'!$C$10))</f>
        <v/>
      </c>
    </row>
    <row r="94" spans="1:9" x14ac:dyDescent="0.2">
      <c r="A94" t="str">
        <f>IF('Geräteturnen Turner'!$B117="","",'Geräteturnen Turner'!B117)</f>
        <v/>
      </c>
      <c r="B94" t="str">
        <f>IF('Geräteturnen Turner'!$B117="","",'Geräteturnen Turner'!C117)</f>
        <v/>
      </c>
      <c r="C94" t="str">
        <f>IF('Geräteturnen Turner'!$B117="","",'Geräteturnen Turner'!D117)</f>
        <v/>
      </c>
      <c r="D94" t="str">
        <f>IF('Geräteturnen Turner'!$B117="","","Tu")</f>
        <v/>
      </c>
      <c r="F94" t="str">
        <f>IF('Geräteturnen Turner'!$B117="","",SUBSTITUTE('Geräteturnen Turner'!E117,"K Herren","KA"))</f>
        <v/>
      </c>
      <c r="G94" t="str">
        <f>IF('Geräteturnen Turner'!$B117="","",IF(valGrpIncl="JA",IF('Geräteturnen Turner'!F117="","",'Geräteturnen Turner'!F117),""))</f>
        <v/>
      </c>
      <c r="H94" t="str">
        <f>IF('Geräteturnen Turner'!$B117="","",'Geräteturnen Turner'!$C$9)</f>
        <v/>
      </c>
      <c r="I94" t="str">
        <f>IF('Geräteturnen Turner'!$B117="","",IF('Geräteturnen Turner'!$C$10="","",'Geräteturnen Turner'!$C$10))</f>
        <v/>
      </c>
    </row>
    <row r="95" spans="1:9" x14ac:dyDescent="0.2">
      <c r="A95" t="str">
        <f>IF('Geräteturnen Turner'!$B118="","",'Geräteturnen Turner'!B118)</f>
        <v/>
      </c>
      <c r="B95" t="str">
        <f>IF('Geräteturnen Turner'!$B118="","",'Geräteturnen Turner'!C118)</f>
        <v/>
      </c>
      <c r="C95" t="str">
        <f>IF('Geräteturnen Turner'!$B118="","",'Geräteturnen Turner'!D118)</f>
        <v/>
      </c>
      <c r="D95" t="str">
        <f>IF('Geräteturnen Turner'!$B118="","","Tu")</f>
        <v/>
      </c>
      <c r="F95" t="str">
        <f>IF('Geräteturnen Turner'!$B118="","",SUBSTITUTE('Geräteturnen Turner'!E118,"K Herren","KA"))</f>
        <v/>
      </c>
      <c r="G95" t="str">
        <f>IF('Geräteturnen Turner'!$B118="","",IF(valGrpIncl="JA",IF('Geräteturnen Turner'!F118="","",'Geräteturnen Turner'!F118),""))</f>
        <v/>
      </c>
      <c r="H95" t="str">
        <f>IF('Geräteturnen Turner'!$B118="","",'Geräteturnen Turner'!$C$9)</f>
        <v/>
      </c>
      <c r="I95" t="str">
        <f>IF('Geräteturnen Turner'!$B118="","",IF('Geräteturnen Turner'!$C$10="","",'Geräteturnen Turner'!$C$10))</f>
        <v/>
      </c>
    </row>
    <row r="96" spans="1:9" x14ac:dyDescent="0.2">
      <c r="A96" t="str">
        <f>IF('Geräteturnen Turner'!$B119="","",'Geräteturnen Turner'!B119)</f>
        <v/>
      </c>
      <c r="B96" t="str">
        <f>IF('Geräteturnen Turner'!$B119="","",'Geräteturnen Turner'!C119)</f>
        <v/>
      </c>
      <c r="C96" t="str">
        <f>IF('Geräteturnen Turner'!$B119="","",'Geräteturnen Turner'!D119)</f>
        <v/>
      </c>
      <c r="D96" t="str">
        <f>IF('Geräteturnen Turner'!$B119="","","Tu")</f>
        <v/>
      </c>
      <c r="F96" t="str">
        <f>IF('Geräteturnen Turner'!$B119="","",SUBSTITUTE('Geräteturnen Turner'!E119,"K Herren","KA"))</f>
        <v/>
      </c>
      <c r="G96" t="str">
        <f>IF('Geräteturnen Turner'!$B119="","",IF(valGrpIncl="JA",IF('Geräteturnen Turner'!F119="","",'Geräteturnen Turner'!F119),""))</f>
        <v/>
      </c>
      <c r="H96" t="str">
        <f>IF('Geräteturnen Turner'!$B119="","",'Geräteturnen Turner'!$C$9)</f>
        <v/>
      </c>
      <c r="I96" t="str">
        <f>IF('Geräteturnen Turner'!$B119="","",IF('Geräteturnen Turner'!$C$10="","",'Geräteturnen Turner'!$C$10))</f>
        <v/>
      </c>
    </row>
    <row r="97" spans="1:9" x14ac:dyDescent="0.2">
      <c r="A97" t="str">
        <f>IF('Geräteturnen Turner'!$B120="","",'Geräteturnen Turner'!B120)</f>
        <v/>
      </c>
      <c r="B97" t="str">
        <f>IF('Geräteturnen Turner'!$B120="","",'Geräteturnen Turner'!C120)</f>
        <v/>
      </c>
      <c r="C97" t="str">
        <f>IF('Geräteturnen Turner'!$B120="","",'Geräteturnen Turner'!D120)</f>
        <v/>
      </c>
      <c r="D97" t="str">
        <f>IF('Geräteturnen Turner'!$B120="","","Tu")</f>
        <v/>
      </c>
      <c r="F97" t="str">
        <f>IF('Geräteturnen Turner'!$B120="","",SUBSTITUTE('Geräteturnen Turner'!E120,"K Herren","KA"))</f>
        <v/>
      </c>
      <c r="G97" t="str">
        <f>IF('Geräteturnen Turner'!$B120="","",IF(valGrpIncl="JA",IF('Geräteturnen Turner'!F120="","",'Geräteturnen Turner'!F120),""))</f>
        <v/>
      </c>
      <c r="H97" t="str">
        <f>IF('Geräteturnen Turner'!$B120="","",'Geräteturnen Turner'!$C$9)</f>
        <v/>
      </c>
      <c r="I97" t="str">
        <f>IF('Geräteturnen Turner'!$B120="","",IF('Geräteturnen Turner'!$C$10="","",'Geräteturnen Turner'!$C$10))</f>
        <v/>
      </c>
    </row>
    <row r="98" spans="1:9" x14ac:dyDescent="0.2">
      <c r="A98" t="str">
        <f>IF('Geräteturnen Turner'!$B121="","",'Geräteturnen Turner'!B121)</f>
        <v/>
      </c>
      <c r="B98" t="str">
        <f>IF('Geräteturnen Turner'!$B121="","",'Geräteturnen Turner'!C121)</f>
        <v/>
      </c>
      <c r="C98" t="str">
        <f>IF('Geräteturnen Turner'!$B121="","",'Geräteturnen Turner'!D121)</f>
        <v/>
      </c>
      <c r="D98" t="str">
        <f>IF('Geräteturnen Turner'!$B121="","","Tu")</f>
        <v/>
      </c>
      <c r="F98" t="str">
        <f>IF('Geräteturnen Turner'!$B121="","",SUBSTITUTE('Geräteturnen Turner'!E121,"K Herren","KA"))</f>
        <v/>
      </c>
      <c r="G98" t="str">
        <f>IF('Geräteturnen Turner'!$B121="","",IF(valGrpIncl="JA",IF('Geräteturnen Turner'!F121="","",'Geräteturnen Turner'!F121),""))</f>
        <v/>
      </c>
      <c r="H98" t="str">
        <f>IF('Geräteturnen Turner'!$B121="","",'Geräteturnen Turner'!$C$9)</f>
        <v/>
      </c>
      <c r="I98" t="str">
        <f>IF('Geräteturnen Turner'!$B121="","",IF('Geräteturnen Turner'!$C$10="","",'Geräteturnen Turner'!$C$10))</f>
        <v/>
      </c>
    </row>
    <row r="99" spans="1:9" x14ac:dyDescent="0.2">
      <c r="A99" t="str">
        <f>IF('Geräteturnen Turner'!$B122="","",'Geräteturnen Turner'!B122)</f>
        <v/>
      </c>
      <c r="B99" t="str">
        <f>IF('Geräteturnen Turner'!$B122="","",'Geräteturnen Turner'!C122)</f>
        <v/>
      </c>
      <c r="C99" t="str">
        <f>IF('Geräteturnen Turner'!$B122="","",'Geräteturnen Turner'!D122)</f>
        <v/>
      </c>
      <c r="D99" t="str">
        <f>IF('Geräteturnen Turner'!$B122="","","Tu")</f>
        <v/>
      </c>
      <c r="F99" t="str">
        <f>IF('Geräteturnen Turner'!$B122="","",SUBSTITUTE('Geräteturnen Turner'!E122,"K Herren","KA"))</f>
        <v/>
      </c>
      <c r="G99" t="str">
        <f>IF('Geräteturnen Turner'!$B122="","",IF(valGrpIncl="JA",IF('Geräteturnen Turner'!F122="","",'Geräteturnen Turner'!F122),""))</f>
        <v/>
      </c>
      <c r="H99" t="str">
        <f>IF('Geräteturnen Turner'!$B122="","",'Geräteturnen Turner'!$C$9)</f>
        <v/>
      </c>
      <c r="I99" t="str">
        <f>IF('Geräteturnen Turner'!$B122="","",IF('Geräteturnen Turner'!$C$10="","",'Geräteturnen Turner'!$C$10))</f>
        <v/>
      </c>
    </row>
    <row r="100" spans="1:9" x14ac:dyDescent="0.2">
      <c r="A100" t="str">
        <f>IF('Geräteturnen Turner'!$B123="","",'Geräteturnen Turner'!B123)</f>
        <v/>
      </c>
      <c r="B100" t="str">
        <f>IF('Geräteturnen Turner'!$B123="","",'Geräteturnen Turner'!C123)</f>
        <v/>
      </c>
      <c r="C100" t="str">
        <f>IF('Geräteturnen Turner'!$B123="","",'Geräteturnen Turner'!D123)</f>
        <v/>
      </c>
      <c r="D100" t="str">
        <f>IF('Geräteturnen Turner'!$B123="","","Tu")</f>
        <v/>
      </c>
      <c r="F100" t="str">
        <f>IF('Geräteturnen Turner'!$B123="","",SUBSTITUTE('Geräteturnen Turner'!E123,"K Herren","KA"))</f>
        <v/>
      </c>
      <c r="G100" t="str">
        <f>IF('Geräteturnen Turner'!$B123="","",IF(valGrpIncl="JA",IF('Geräteturnen Turner'!F123="","",'Geräteturnen Turner'!F123),""))</f>
        <v/>
      </c>
      <c r="H100" t="str">
        <f>IF('Geräteturnen Turner'!$B123="","",'Geräteturnen Turner'!$C$9)</f>
        <v/>
      </c>
      <c r="I100" t="str">
        <f>IF('Geräteturnen Turner'!$B123="","",IF('Geräteturnen Turner'!$C$10="","",'Geräteturnen Turner'!$C$10))</f>
        <v/>
      </c>
    </row>
    <row r="101" spans="1:9" x14ac:dyDescent="0.2">
      <c r="A101" t="str">
        <f>IF('Geräteturnen Turner'!$B124="","",'Geräteturnen Turner'!B124)</f>
        <v/>
      </c>
      <c r="B101" t="str">
        <f>IF('Geräteturnen Turner'!$B124="","",'Geräteturnen Turner'!C124)</f>
        <v/>
      </c>
      <c r="C101" t="str">
        <f>IF('Geräteturnen Turner'!$B124="","",'Geräteturnen Turner'!D124)</f>
        <v/>
      </c>
      <c r="D101" t="str">
        <f>IF('Geräteturnen Turner'!$B124="","","Tu")</f>
        <v/>
      </c>
      <c r="F101" t="str">
        <f>IF('Geräteturnen Turner'!$B124="","",SUBSTITUTE('Geräteturnen Turner'!E124,"K Herren","KA"))</f>
        <v/>
      </c>
      <c r="G101" t="str">
        <f>IF('Geräteturnen Turner'!$B124="","",IF(valGrpIncl="JA",IF('Geräteturnen Turner'!F124="","",'Geräteturnen Turner'!F124),""))</f>
        <v/>
      </c>
      <c r="H101" t="str">
        <f>IF('Geräteturnen Turner'!$B124="","",'Geräteturnen Turner'!$C$9)</f>
        <v/>
      </c>
      <c r="I101" t="str">
        <f>IF('Geräteturnen Turner'!$B124="","",IF('Geräteturnen Turner'!$C$10="","",'Geräteturnen Turner'!$C$10))</f>
        <v/>
      </c>
    </row>
    <row r="102" spans="1:9" x14ac:dyDescent="0.2">
      <c r="A102" t="str">
        <f>IF('Geräteturnen Turner'!$B125="","",'Geräteturnen Turner'!B125)</f>
        <v/>
      </c>
      <c r="B102" t="str">
        <f>IF('Geräteturnen Turner'!$B125="","",'Geräteturnen Turner'!C125)</f>
        <v/>
      </c>
      <c r="C102" t="str">
        <f>IF('Geräteturnen Turner'!$B125="","",'Geräteturnen Turner'!D125)</f>
        <v/>
      </c>
      <c r="D102" t="str">
        <f>IF('Geräteturnen Turner'!$B125="","","Tu")</f>
        <v/>
      </c>
      <c r="F102" t="str">
        <f>IF('Geräteturnen Turner'!$B125="","",SUBSTITUTE('Geräteturnen Turner'!E125,"K Herren","KA"))</f>
        <v/>
      </c>
      <c r="G102" t="str">
        <f>IF('Geräteturnen Turner'!$B125="","",IF(valGrpIncl="JA",IF('Geräteturnen Turner'!F125="","",'Geräteturnen Turner'!F125),""))</f>
        <v/>
      </c>
      <c r="H102" t="str">
        <f>IF('Geräteturnen Turner'!$B125="","",'Geräteturnen Turner'!$C$9)</f>
        <v/>
      </c>
      <c r="I102" t="str">
        <f>IF('Geräteturnen Turner'!$B125="","",IF('Geräteturnen Turner'!$C$10="","",'Geräteturnen Turner'!$C$10))</f>
        <v/>
      </c>
    </row>
    <row r="103" spans="1:9" x14ac:dyDescent="0.2">
      <c r="A103" t="str">
        <f>IF('Geräteturnen Turner'!$B126="","",'Geräteturnen Turner'!B126)</f>
        <v/>
      </c>
      <c r="B103" t="str">
        <f>IF('Geräteturnen Turner'!$B126="","",'Geräteturnen Turner'!C126)</f>
        <v/>
      </c>
      <c r="C103" t="str">
        <f>IF('Geräteturnen Turner'!$B126="","",'Geräteturnen Turner'!D126)</f>
        <v/>
      </c>
      <c r="D103" t="str">
        <f>IF('Geräteturnen Turner'!$B126="","","Tu")</f>
        <v/>
      </c>
      <c r="F103" t="str">
        <f>IF('Geräteturnen Turner'!$B126="","",SUBSTITUTE('Geräteturnen Turner'!E126,"K Herren","KA"))</f>
        <v/>
      </c>
      <c r="G103" t="str">
        <f>IF('Geräteturnen Turner'!$B126="","",IF(valGrpIncl="JA",IF('Geräteturnen Turner'!F126="","",'Geräteturnen Turner'!F126),""))</f>
        <v/>
      </c>
      <c r="H103" t="str">
        <f>IF('Geräteturnen Turner'!$B126="","",'Geräteturnen Turner'!$C$9)</f>
        <v/>
      </c>
      <c r="I103" t="str">
        <f>IF('Geräteturnen Turner'!$B126="","",IF('Geräteturnen Turner'!$C$10="","",'Geräteturnen Turner'!$C$10))</f>
        <v/>
      </c>
    </row>
    <row r="104" spans="1:9" x14ac:dyDescent="0.2">
      <c r="A104" t="str">
        <f>IF('Geräteturnen Turner'!$B127="","",'Geräteturnen Turner'!B127)</f>
        <v/>
      </c>
      <c r="B104" t="str">
        <f>IF('Geräteturnen Turner'!$B127="","",'Geräteturnen Turner'!C127)</f>
        <v/>
      </c>
      <c r="C104" t="str">
        <f>IF('Geräteturnen Turner'!$B127="","",'Geräteturnen Turner'!D127)</f>
        <v/>
      </c>
      <c r="D104" t="str">
        <f>IF('Geräteturnen Turner'!$B127="","","Tu")</f>
        <v/>
      </c>
      <c r="F104" t="str">
        <f>IF('Geräteturnen Turner'!$B127="","",SUBSTITUTE('Geräteturnen Turner'!E127,"K Herren","KA"))</f>
        <v/>
      </c>
      <c r="G104" t="str">
        <f>IF('Geräteturnen Turner'!$B127="","",IF(valGrpIncl="JA",IF('Geräteturnen Turner'!F127="","",'Geräteturnen Turner'!F127),""))</f>
        <v/>
      </c>
      <c r="H104" t="str">
        <f>IF('Geräteturnen Turner'!$B127="","",'Geräteturnen Turner'!$C$9)</f>
        <v/>
      </c>
      <c r="I104" t="str">
        <f>IF('Geräteturnen Turner'!$B127="","",IF('Geräteturnen Turner'!$C$10="","",'Geräteturnen Turner'!$C$10))</f>
        <v/>
      </c>
    </row>
    <row r="105" spans="1:9" x14ac:dyDescent="0.2">
      <c r="A105" t="str">
        <f>IF('Geräteturnen Turner'!$B128="","",'Geräteturnen Turner'!B128)</f>
        <v/>
      </c>
      <c r="B105" t="str">
        <f>IF('Geräteturnen Turner'!$B128="","",'Geräteturnen Turner'!C128)</f>
        <v/>
      </c>
      <c r="C105" t="str">
        <f>IF('Geräteturnen Turner'!$B128="","",'Geräteturnen Turner'!D128)</f>
        <v/>
      </c>
      <c r="D105" t="str">
        <f>IF('Geräteturnen Turner'!$B128="","","Tu")</f>
        <v/>
      </c>
      <c r="F105" t="str">
        <f>IF('Geräteturnen Turner'!$B128="","",SUBSTITUTE('Geräteturnen Turner'!E128,"K Herren","KA"))</f>
        <v/>
      </c>
      <c r="G105" t="str">
        <f>IF('Geräteturnen Turner'!$B128="","",IF(valGrpIncl="JA",IF('Geräteturnen Turner'!F128="","",'Geräteturnen Turner'!F128),""))</f>
        <v/>
      </c>
      <c r="H105" t="str">
        <f>IF('Geräteturnen Turner'!$B128="","",'Geräteturnen Turner'!$C$9)</f>
        <v/>
      </c>
      <c r="I105" t="str">
        <f>IF('Geräteturnen Turner'!$B128="","",IF('Geräteturnen Turner'!$C$10="","",'Geräteturnen Turner'!$C$10))</f>
        <v/>
      </c>
    </row>
    <row r="106" spans="1:9" x14ac:dyDescent="0.2">
      <c r="A106" t="str">
        <f>IF('Geräteturnen Turner'!$B129="","",'Geräteturnen Turner'!B129)</f>
        <v/>
      </c>
      <c r="B106" t="str">
        <f>IF('Geräteturnen Turner'!$B129="","",'Geräteturnen Turner'!C129)</f>
        <v/>
      </c>
      <c r="C106" t="str">
        <f>IF('Geräteturnen Turner'!$B129="","",'Geräteturnen Turner'!D129)</f>
        <v/>
      </c>
      <c r="D106" t="str">
        <f>IF('Geräteturnen Turner'!$B129="","","Tu")</f>
        <v/>
      </c>
      <c r="F106" t="str">
        <f>IF('Geräteturnen Turner'!$B129="","",SUBSTITUTE('Geräteturnen Turner'!E129,"K Herren","KA"))</f>
        <v/>
      </c>
      <c r="G106" t="str">
        <f>IF('Geräteturnen Turner'!$B129="","",IF(valGrpIncl="JA",IF('Geräteturnen Turner'!F129="","",'Geräteturnen Turner'!F129),""))</f>
        <v/>
      </c>
      <c r="H106" t="str">
        <f>IF('Geräteturnen Turner'!$B129="","",'Geräteturnen Turner'!$C$9)</f>
        <v/>
      </c>
      <c r="I106" t="str">
        <f>IF('Geräteturnen Turner'!$B129="","",IF('Geräteturnen Turner'!$C$10="","",'Geräteturnen Turner'!$C$10))</f>
        <v/>
      </c>
    </row>
    <row r="107" spans="1:9" x14ac:dyDescent="0.2">
      <c r="A107" t="str">
        <f>IF('Geräteturnen Turner'!$B130="","",'Geräteturnen Turner'!B130)</f>
        <v/>
      </c>
      <c r="B107" t="str">
        <f>IF('Geräteturnen Turner'!$B130="","",'Geräteturnen Turner'!C130)</f>
        <v/>
      </c>
      <c r="C107" t="str">
        <f>IF('Geräteturnen Turner'!$B130="","",'Geräteturnen Turner'!D130)</f>
        <v/>
      </c>
      <c r="D107" t="str">
        <f>IF('Geräteturnen Turner'!$B130="","","Tu")</f>
        <v/>
      </c>
      <c r="F107" t="str">
        <f>IF('Geräteturnen Turner'!$B130="","",SUBSTITUTE('Geräteturnen Turner'!E130,"K Herren","KA"))</f>
        <v/>
      </c>
      <c r="G107" t="str">
        <f>IF('Geräteturnen Turner'!$B130="","",IF(valGrpIncl="JA",IF('Geräteturnen Turner'!F130="","",'Geräteturnen Turner'!F130),""))</f>
        <v/>
      </c>
      <c r="H107" t="str">
        <f>IF('Geräteturnen Turner'!$B130="","",'Geräteturnen Turner'!$C$9)</f>
        <v/>
      </c>
      <c r="I107" t="str">
        <f>IF('Geräteturnen Turner'!$B130="","",IF('Geräteturnen Turner'!$C$10="","",'Geräteturnen Turner'!$C$10))</f>
        <v/>
      </c>
    </row>
    <row r="108" spans="1:9" x14ac:dyDescent="0.2">
      <c r="A108" t="str">
        <f>IF('Geräteturnen Turner'!$B131="","",'Geräteturnen Turner'!B131)</f>
        <v/>
      </c>
      <c r="B108" t="str">
        <f>IF('Geräteturnen Turner'!$B131="","",'Geräteturnen Turner'!C131)</f>
        <v/>
      </c>
      <c r="C108" t="str">
        <f>IF('Geräteturnen Turner'!$B131="","",'Geräteturnen Turner'!D131)</f>
        <v/>
      </c>
      <c r="D108" t="str">
        <f>IF('Geräteturnen Turner'!$B131="","","Tu")</f>
        <v/>
      </c>
      <c r="F108" t="str">
        <f>IF('Geräteturnen Turner'!$B131="","",SUBSTITUTE('Geräteturnen Turner'!E131,"K Herren","KA"))</f>
        <v/>
      </c>
      <c r="G108" t="str">
        <f>IF('Geräteturnen Turner'!$B131="","",IF(valGrpIncl="JA",IF('Geräteturnen Turner'!F131="","",'Geräteturnen Turner'!F131),""))</f>
        <v/>
      </c>
      <c r="H108" t="str">
        <f>IF('Geräteturnen Turner'!$B131="","",'Geräteturnen Turner'!$C$9)</f>
        <v/>
      </c>
      <c r="I108" t="str">
        <f>IF('Geräteturnen Turner'!$B131="","",IF('Geräteturnen Turner'!$C$10="","",'Geräteturnen Turner'!$C$10))</f>
        <v/>
      </c>
    </row>
    <row r="109" spans="1:9" x14ac:dyDescent="0.2">
      <c r="A109" t="str">
        <f>IF('Geräteturnen Turner'!$B132="","",'Geräteturnen Turner'!B132)</f>
        <v/>
      </c>
      <c r="B109" t="str">
        <f>IF('Geräteturnen Turner'!$B132="","",'Geräteturnen Turner'!C132)</f>
        <v/>
      </c>
      <c r="C109" t="str">
        <f>IF('Geräteturnen Turner'!$B132="","",'Geräteturnen Turner'!D132)</f>
        <v/>
      </c>
      <c r="D109" t="str">
        <f>IF('Geräteturnen Turner'!$B132="","","Tu")</f>
        <v/>
      </c>
      <c r="F109" t="str">
        <f>IF('Geräteturnen Turner'!$B132="","",SUBSTITUTE('Geräteturnen Turner'!E132,"K Herren","KA"))</f>
        <v/>
      </c>
      <c r="G109" t="str">
        <f>IF('Geräteturnen Turner'!$B132="","",IF(valGrpIncl="JA",IF('Geräteturnen Turner'!F132="","",'Geräteturnen Turner'!F132),""))</f>
        <v/>
      </c>
      <c r="H109" t="str">
        <f>IF('Geräteturnen Turner'!$B132="","",'Geräteturnen Turner'!$C$9)</f>
        <v/>
      </c>
      <c r="I109" t="str">
        <f>IF('Geräteturnen Turner'!$B132="","",IF('Geräteturnen Turner'!$C$10="","",'Geräteturnen Turner'!$C$10))</f>
        <v/>
      </c>
    </row>
    <row r="110" spans="1:9" x14ac:dyDescent="0.2">
      <c r="A110" t="str">
        <f>IF('Geräteturnen Turner'!$B133="","",'Geräteturnen Turner'!B133)</f>
        <v/>
      </c>
      <c r="B110" t="str">
        <f>IF('Geräteturnen Turner'!$B133="","",'Geräteturnen Turner'!C133)</f>
        <v/>
      </c>
      <c r="C110" t="str">
        <f>IF('Geräteturnen Turner'!$B133="","",'Geräteturnen Turner'!D133)</f>
        <v/>
      </c>
      <c r="D110" t="str">
        <f>IF('Geräteturnen Turner'!$B133="","","Tu")</f>
        <v/>
      </c>
      <c r="F110" t="str">
        <f>IF('Geräteturnen Turner'!$B133="","",SUBSTITUTE('Geräteturnen Turner'!E133,"K Herren","KA"))</f>
        <v/>
      </c>
      <c r="G110" t="str">
        <f>IF('Geräteturnen Turner'!$B133="","",IF(valGrpIncl="JA",IF('Geräteturnen Turner'!F133="","",'Geräteturnen Turner'!F133),""))</f>
        <v/>
      </c>
      <c r="H110" t="str">
        <f>IF('Geräteturnen Turner'!$B133="","",'Geräteturnen Turner'!$C$9)</f>
        <v/>
      </c>
      <c r="I110" t="str">
        <f>IF('Geräteturnen Turner'!$B133="","",IF('Geräteturnen Turner'!$C$10="","",'Geräteturnen Turner'!$C$10))</f>
        <v/>
      </c>
    </row>
    <row r="111" spans="1:9" x14ac:dyDescent="0.2">
      <c r="A111" t="str">
        <f>IF('Geräteturnen Turner'!$B134="","",'Geräteturnen Turner'!B134)</f>
        <v/>
      </c>
      <c r="B111" t="str">
        <f>IF('Geräteturnen Turner'!$B134="","",'Geräteturnen Turner'!C134)</f>
        <v/>
      </c>
      <c r="C111" t="str">
        <f>IF('Geräteturnen Turner'!$B134="","",'Geräteturnen Turner'!D134)</f>
        <v/>
      </c>
      <c r="D111" t="str">
        <f>IF('Geräteturnen Turner'!$B134="","","Tu")</f>
        <v/>
      </c>
      <c r="F111" t="str">
        <f>IF('Geräteturnen Turner'!$B134="","",SUBSTITUTE('Geräteturnen Turner'!E134,"K Herren","KA"))</f>
        <v/>
      </c>
      <c r="G111" t="str">
        <f>IF('Geräteturnen Turner'!$B134="","",IF(valGrpIncl="JA",IF('Geräteturnen Turner'!F134="","",'Geräteturnen Turner'!F134),""))</f>
        <v/>
      </c>
      <c r="H111" t="str">
        <f>IF('Geräteturnen Turner'!$B134="","",'Geräteturnen Turner'!$C$9)</f>
        <v/>
      </c>
      <c r="I111" t="str">
        <f>IF('Geräteturnen Turner'!$B134="","",IF('Geräteturnen Turner'!$C$10="","",'Geräteturnen Turner'!$C$10))</f>
        <v/>
      </c>
    </row>
    <row r="112" spans="1:9" x14ac:dyDescent="0.2">
      <c r="A112" t="str">
        <f>IF('Geräteturnen Turner'!$B135="","",'Geräteturnen Turner'!B135)</f>
        <v/>
      </c>
      <c r="B112" t="str">
        <f>IF('Geräteturnen Turner'!$B135="","",'Geräteturnen Turner'!C135)</f>
        <v/>
      </c>
      <c r="C112" t="str">
        <f>IF('Geräteturnen Turner'!$B135="","",'Geräteturnen Turner'!D135)</f>
        <v/>
      </c>
      <c r="D112" t="str">
        <f>IF('Geräteturnen Turner'!$B135="","","Tu")</f>
        <v/>
      </c>
      <c r="F112" t="str">
        <f>IF('Geräteturnen Turner'!$B135="","",SUBSTITUTE('Geräteturnen Turner'!E135,"K Herren","KA"))</f>
        <v/>
      </c>
      <c r="G112" t="str">
        <f>IF('Geräteturnen Turner'!$B135="","",IF(valGrpIncl="JA",IF('Geräteturnen Turner'!F135="","",'Geräteturnen Turner'!F135),""))</f>
        <v/>
      </c>
      <c r="H112" t="str">
        <f>IF('Geräteturnen Turner'!$B135="","",'Geräteturnen Turner'!$C$9)</f>
        <v/>
      </c>
      <c r="I112" t="str">
        <f>IF('Geräteturnen Turner'!$B135="","",IF('Geräteturnen Turner'!$C$10="","",'Geräteturnen Turner'!$C$10))</f>
        <v/>
      </c>
    </row>
    <row r="113" spans="1:9" x14ac:dyDescent="0.2">
      <c r="A113" t="str">
        <f>IF('Geräteturnen Turner'!$B136="","",'Geräteturnen Turner'!B136)</f>
        <v/>
      </c>
      <c r="B113" t="str">
        <f>IF('Geräteturnen Turner'!$B136="","",'Geräteturnen Turner'!C136)</f>
        <v/>
      </c>
      <c r="C113" t="str">
        <f>IF('Geräteturnen Turner'!$B136="","",'Geräteturnen Turner'!D136)</f>
        <v/>
      </c>
      <c r="D113" t="str">
        <f>IF('Geräteturnen Turner'!$B136="","","Tu")</f>
        <v/>
      </c>
      <c r="F113" t="str">
        <f>IF('Geräteturnen Turner'!$B136="","",SUBSTITUTE('Geräteturnen Turner'!E136,"K Herren","KA"))</f>
        <v/>
      </c>
      <c r="G113" t="str">
        <f>IF('Geräteturnen Turner'!$B136="","",IF(valGrpIncl="JA",IF('Geräteturnen Turner'!F136="","",'Geräteturnen Turner'!F136),""))</f>
        <v/>
      </c>
      <c r="H113" t="str">
        <f>IF('Geräteturnen Turner'!$B136="","",'Geräteturnen Turner'!$C$9)</f>
        <v/>
      </c>
      <c r="I113" t="str">
        <f>IF('Geräteturnen Turner'!$B136="","",IF('Geräteturnen Turner'!$C$10="","",'Geräteturnen Turner'!$C$10))</f>
        <v/>
      </c>
    </row>
    <row r="114" spans="1:9" x14ac:dyDescent="0.2">
      <c r="A114" t="str">
        <f>IF('Geräteturnen Turner'!$B137="","",'Geräteturnen Turner'!B137)</f>
        <v/>
      </c>
      <c r="B114" t="str">
        <f>IF('Geräteturnen Turner'!$B137="","",'Geräteturnen Turner'!C137)</f>
        <v/>
      </c>
      <c r="C114" t="str">
        <f>IF('Geräteturnen Turner'!$B137="","",'Geräteturnen Turner'!D137)</f>
        <v/>
      </c>
      <c r="D114" t="str">
        <f>IF('Geräteturnen Turner'!$B137="","","Tu")</f>
        <v/>
      </c>
      <c r="F114" t="str">
        <f>IF('Geräteturnen Turner'!$B137="","",SUBSTITUTE('Geräteturnen Turner'!E137,"K Herren","KA"))</f>
        <v/>
      </c>
      <c r="G114" t="str">
        <f>IF('Geräteturnen Turner'!$B137="","",IF(valGrpIncl="JA",IF('Geräteturnen Turner'!F137="","",'Geräteturnen Turner'!F137),""))</f>
        <v/>
      </c>
      <c r="H114" t="str">
        <f>IF('Geräteturnen Turner'!$B137="","",'Geräteturnen Turner'!$C$9)</f>
        <v/>
      </c>
      <c r="I114" t="str">
        <f>IF('Geräteturnen Turner'!$B137="","",IF('Geräteturnen Turner'!$C$10="","",'Geräteturnen Turner'!$C$10))</f>
        <v/>
      </c>
    </row>
    <row r="115" spans="1:9" x14ac:dyDescent="0.2">
      <c r="A115" t="str">
        <f>IF('Geräteturnen Turner'!$B138="","",'Geräteturnen Turner'!B138)</f>
        <v/>
      </c>
      <c r="B115" t="str">
        <f>IF('Geräteturnen Turner'!$B138="","",'Geräteturnen Turner'!C138)</f>
        <v/>
      </c>
      <c r="C115" t="str">
        <f>IF('Geräteturnen Turner'!$B138="","",'Geräteturnen Turner'!D138)</f>
        <v/>
      </c>
      <c r="D115" t="str">
        <f>IF('Geräteturnen Turner'!$B138="","","Tu")</f>
        <v/>
      </c>
      <c r="F115" t="str">
        <f>IF('Geräteturnen Turner'!$B138="","",SUBSTITUTE('Geräteturnen Turner'!E138,"K Herren","KA"))</f>
        <v/>
      </c>
      <c r="G115" t="str">
        <f>IF('Geräteturnen Turner'!$B138="","",IF(valGrpIncl="JA",IF('Geräteturnen Turner'!F138="","",'Geräteturnen Turner'!F138),""))</f>
        <v/>
      </c>
      <c r="H115" t="str">
        <f>IF('Geräteturnen Turner'!$B138="","",'Geräteturnen Turner'!$C$9)</f>
        <v/>
      </c>
      <c r="I115" t="str">
        <f>IF('Geräteturnen Turner'!$B138="","",IF('Geräteturnen Turner'!$C$10="","",'Geräteturnen Turner'!$C$10))</f>
        <v/>
      </c>
    </row>
    <row r="116" spans="1:9" x14ac:dyDescent="0.2">
      <c r="A116" t="str">
        <f>IF('Geräteturnen Turner'!$B139="","",'Geräteturnen Turner'!B139)</f>
        <v/>
      </c>
      <c r="B116" t="str">
        <f>IF('Geräteturnen Turner'!$B139="","",'Geräteturnen Turner'!C139)</f>
        <v/>
      </c>
      <c r="C116" t="str">
        <f>IF('Geräteturnen Turner'!$B139="","",'Geräteturnen Turner'!D139)</f>
        <v/>
      </c>
      <c r="D116" t="str">
        <f>IF('Geräteturnen Turner'!$B139="","","Tu")</f>
        <v/>
      </c>
      <c r="F116" t="str">
        <f>IF('Geräteturnen Turner'!$B139="","",SUBSTITUTE('Geräteturnen Turner'!E139,"K Herren","KA"))</f>
        <v/>
      </c>
      <c r="G116" t="str">
        <f>IF('Geräteturnen Turner'!$B139="","",IF(valGrpIncl="JA",IF('Geräteturnen Turner'!F139="","",'Geräteturnen Turner'!F139),""))</f>
        <v/>
      </c>
      <c r="H116" t="str">
        <f>IF('Geräteturnen Turner'!$B139="","",'Geräteturnen Turner'!$C$9)</f>
        <v/>
      </c>
      <c r="I116" t="str">
        <f>IF('Geräteturnen Turner'!$B139="","",IF('Geräteturnen Turner'!$C$10="","",'Geräteturnen Turner'!$C$10))</f>
        <v/>
      </c>
    </row>
    <row r="117" spans="1:9" x14ac:dyDescent="0.2">
      <c r="A117" t="str">
        <f>IF('Geräteturnen Turner'!$B140="","",'Geräteturnen Turner'!B140)</f>
        <v/>
      </c>
      <c r="B117" t="str">
        <f>IF('Geräteturnen Turner'!$B140="","",'Geräteturnen Turner'!C140)</f>
        <v/>
      </c>
      <c r="C117" t="str">
        <f>IF('Geräteturnen Turner'!$B140="","",'Geräteturnen Turner'!D140)</f>
        <v/>
      </c>
      <c r="D117" t="str">
        <f>IF('Geräteturnen Turner'!$B140="","","Tu")</f>
        <v/>
      </c>
      <c r="F117" t="str">
        <f>IF('Geräteturnen Turner'!$B140="","",SUBSTITUTE('Geräteturnen Turner'!E140,"K Herren","KA"))</f>
        <v/>
      </c>
      <c r="G117" t="str">
        <f>IF('Geräteturnen Turner'!$B140="","",IF(valGrpIncl="JA",IF('Geräteturnen Turner'!F140="","",'Geräteturnen Turner'!F140),""))</f>
        <v/>
      </c>
      <c r="H117" t="str">
        <f>IF('Geräteturnen Turner'!$B140="","",'Geräteturnen Turner'!$C$9)</f>
        <v/>
      </c>
      <c r="I117" t="str">
        <f>IF('Geräteturnen Turner'!$B140="","",IF('Geräteturnen Turner'!$C$10="","",'Geräteturnen Turner'!$C$10))</f>
        <v/>
      </c>
    </row>
    <row r="118" spans="1:9" x14ac:dyDescent="0.2">
      <c r="A118" t="str">
        <f>IF('Geräteturnen Turner'!$B141="","",'Geräteturnen Turner'!B141)</f>
        <v/>
      </c>
      <c r="B118" t="str">
        <f>IF('Geräteturnen Turner'!$B141="","",'Geräteturnen Turner'!C141)</f>
        <v/>
      </c>
      <c r="C118" t="str">
        <f>IF('Geräteturnen Turner'!$B141="","",'Geräteturnen Turner'!D141)</f>
        <v/>
      </c>
      <c r="D118" t="str">
        <f>IF('Geräteturnen Turner'!$B141="","","Tu")</f>
        <v/>
      </c>
      <c r="F118" t="str">
        <f>IF('Geräteturnen Turner'!$B141="","",SUBSTITUTE('Geräteturnen Turner'!E141,"K Herren","KA"))</f>
        <v/>
      </c>
      <c r="G118" t="str">
        <f>IF('Geräteturnen Turner'!$B141="","",IF(valGrpIncl="JA",IF('Geräteturnen Turner'!F141="","",'Geräteturnen Turner'!F141),""))</f>
        <v/>
      </c>
      <c r="H118" t="str">
        <f>IF('Geräteturnen Turner'!$B141="","",'Geräteturnen Turner'!$C$9)</f>
        <v/>
      </c>
      <c r="I118" t="str">
        <f>IF('Geräteturnen Turner'!$B141="","",IF('Geräteturnen Turner'!$C$10="","",'Geräteturnen Turner'!$C$10))</f>
        <v/>
      </c>
    </row>
    <row r="119" spans="1:9" x14ac:dyDescent="0.2">
      <c r="A119" t="str">
        <f>IF('Geräteturnen Turner'!$B142="","",'Geräteturnen Turner'!B142)</f>
        <v/>
      </c>
      <c r="B119" t="str">
        <f>IF('Geräteturnen Turner'!$B142="","",'Geräteturnen Turner'!C142)</f>
        <v/>
      </c>
      <c r="C119" t="str">
        <f>IF('Geräteturnen Turner'!$B142="","",'Geräteturnen Turner'!D142)</f>
        <v/>
      </c>
      <c r="D119" t="str">
        <f>IF('Geräteturnen Turner'!$B142="","","Tu")</f>
        <v/>
      </c>
      <c r="F119" t="str">
        <f>IF('Geräteturnen Turner'!$B142="","",SUBSTITUTE('Geräteturnen Turner'!E142,"K Herren","KA"))</f>
        <v/>
      </c>
      <c r="G119" t="str">
        <f>IF('Geräteturnen Turner'!$B142="","",IF(valGrpIncl="JA",IF('Geräteturnen Turner'!F142="","",'Geräteturnen Turner'!F142),""))</f>
        <v/>
      </c>
      <c r="H119" t="str">
        <f>IF('Geräteturnen Turner'!$B142="","",'Geräteturnen Turner'!$C$9)</f>
        <v/>
      </c>
      <c r="I119" t="str">
        <f>IF('Geräteturnen Turner'!$B142="","",IF('Geräteturnen Turner'!$C$10="","",'Geräteturnen Turner'!$C$10))</f>
        <v/>
      </c>
    </row>
    <row r="120" spans="1:9" x14ac:dyDescent="0.2">
      <c r="A120" t="str">
        <f>IF('Geräteturnen Turner'!$B143="","",'Geräteturnen Turner'!B143)</f>
        <v/>
      </c>
      <c r="B120" t="str">
        <f>IF('Geräteturnen Turner'!$B143="","",'Geräteturnen Turner'!C143)</f>
        <v/>
      </c>
      <c r="C120" t="str">
        <f>IF('Geräteturnen Turner'!$B143="","",'Geräteturnen Turner'!D143)</f>
        <v/>
      </c>
      <c r="D120" t="str">
        <f>IF('Geräteturnen Turner'!$B143="","","Tu")</f>
        <v/>
      </c>
      <c r="F120" t="str">
        <f>IF('Geräteturnen Turner'!$B143="","",SUBSTITUTE('Geräteturnen Turner'!E143,"K Herren","KA"))</f>
        <v/>
      </c>
      <c r="G120" t="str">
        <f>IF('Geräteturnen Turner'!$B143="","",IF(valGrpIncl="JA",IF('Geräteturnen Turner'!F143="","",'Geräteturnen Turner'!F143),""))</f>
        <v/>
      </c>
      <c r="H120" t="str">
        <f>IF('Geräteturnen Turner'!$B143="","",'Geräteturnen Turner'!$C$9)</f>
        <v/>
      </c>
      <c r="I120" t="str">
        <f>IF('Geräteturnen Turner'!$B143="","",IF('Geräteturnen Turner'!$C$10="","",'Geräteturnen Turner'!$C$10))</f>
        <v/>
      </c>
    </row>
    <row r="121" spans="1:9" x14ac:dyDescent="0.2">
      <c r="A121" t="str">
        <f>IF('Geräteturnen Turner'!$B144="","",'Geräteturnen Turner'!B144)</f>
        <v/>
      </c>
      <c r="B121" t="str">
        <f>IF('Geräteturnen Turner'!$B144="","",'Geräteturnen Turner'!C144)</f>
        <v/>
      </c>
      <c r="C121" t="str">
        <f>IF('Geräteturnen Turner'!$B144="","",'Geräteturnen Turner'!D144)</f>
        <v/>
      </c>
      <c r="D121" t="str">
        <f>IF('Geräteturnen Turner'!$B144="","","Tu")</f>
        <v/>
      </c>
      <c r="F121" t="str">
        <f>IF('Geräteturnen Turner'!$B144="","",SUBSTITUTE('Geräteturnen Turner'!E144,"K Herren","KA"))</f>
        <v/>
      </c>
      <c r="G121" t="str">
        <f>IF('Geräteturnen Turner'!$B144="","",IF(valGrpIncl="JA",IF('Geräteturnen Turner'!F144="","",'Geräteturnen Turner'!F144),""))</f>
        <v/>
      </c>
      <c r="H121" t="str">
        <f>IF('Geräteturnen Turner'!$B144="","",'Geräteturnen Turner'!$C$9)</f>
        <v/>
      </c>
      <c r="I121" t="str">
        <f>IF('Geräteturnen Turner'!$B144="","",IF('Geräteturnen Turner'!$C$10="","",'Geräteturnen Turner'!$C$10))</f>
        <v/>
      </c>
    </row>
    <row r="122" spans="1:9" x14ac:dyDescent="0.2">
      <c r="A122" t="str">
        <f>IF('Geräteturnen Turner'!$B145="","",'Geräteturnen Turner'!B145)</f>
        <v/>
      </c>
      <c r="B122" t="str">
        <f>IF('Geräteturnen Turner'!$B145="","",'Geräteturnen Turner'!C145)</f>
        <v/>
      </c>
      <c r="C122" t="str">
        <f>IF('Geräteturnen Turner'!$B145="","",'Geräteturnen Turner'!D145)</f>
        <v/>
      </c>
      <c r="D122" t="str">
        <f>IF('Geräteturnen Turner'!$B145="","","Tu")</f>
        <v/>
      </c>
      <c r="F122" t="str">
        <f>IF('Geräteturnen Turner'!$B145="","",SUBSTITUTE('Geräteturnen Turner'!E145,"K Herren","KA"))</f>
        <v/>
      </c>
      <c r="G122" t="str">
        <f>IF('Geräteturnen Turner'!$B145="","",IF(valGrpIncl="JA",IF('Geräteturnen Turner'!F145="","",'Geräteturnen Turner'!F145),""))</f>
        <v/>
      </c>
      <c r="H122" t="str">
        <f>IF('Geräteturnen Turner'!$B145="","",'Geräteturnen Turner'!$C$9)</f>
        <v/>
      </c>
      <c r="I122" t="str">
        <f>IF('Geräteturnen Turner'!$B145="","",IF('Geräteturnen Turner'!$C$10="","",'Geräteturnen Turner'!$C$10))</f>
        <v/>
      </c>
    </row>
    <row r="123" spans="1:9" x14ac:dyDescent="0.2">
      <c r="A123" t="str">
        <f>IF('Geräteturnen Turner'!$B146="","",'Geräteturnen Turner'!B146)</f>
        <v/>
      </c>
      <c r="B123" t="str">
        <f>IF('Geräteturnen Turner'!$B146="","",'Geräteturnen Turner'!C146)</f>
        <v/>
      </c>
      <c r="C123" t="str">
        <f>IF('Geräteturnen Turner'!$B146="","",'Geräteturnen Turner'!D146)</f>
        <v/>
      </c>
      <c r="D123" t="str">
        <f>IF('Geräteturnen Turner'!$B146="","","Tu")</f>
        <v/>
      </c>
      <c r="F123" t="str">
        <f>IF('Geräteturnen Turner'!$B146="","",SUBSTITUTE('Geräteturnen Turner'!E146,"K Herren","KA"))</f>
        <v/>
      </c>
      <c r="G123" t="str">
        <f>IF('Geräteturnen Turner'!$B146="","",IF(valGrpIncl="JA",IF('Geräteturnen Turner'!F146="","",'Geräteturnen Turner'!F146),""))</f>
        <v/>
      </c>
      <c r="H123" t="str">
        <f>IF('Geräteturnen Turner'!$B146="","",'Geräteturnen Turner'!$C$9)</f>
        <v/>
      </c>
      <c r="I123" t="str">
        <f>IF('Geräteturnen Turner'!$B146="","",IF('Geräteturnen Turner'!$C$10="","",'Geräteturnen Turner'!$C$10))</f>
        <v/>
      </c>
    </row>
    <row r="124" spans="1:9" x14ac:dyDescent="0.2">
      <c r="A124" t="str">
        <f>IF('Geräteturnen Turner'!$B147="","",'Geräteturnen Turner'!B147)</f>
        <v/>
      </c>
      <c r="B124" t="str">
        <f>IF('Geräteturnen Turner'!$B147="","",'Geräteturnen Turner'!C147)</f>
        <v/>
      </c>
      <c r="C124" t="str">
        <f>IF('Geräteturnen Turner'!$B147="","",'Geräteturnen Turner'!D147)</f>
        <v/>
      </c>
      <c r="D124" t="str">
        <f>IF('Geräteturnen Turner'!$B147="","","Tu")</f>
        <v/>
      </c>
      <c r="F124" t="str">
        <f>IF('Geräteturnen Turner'!$B147="","",SUBSTITUTE('Geräteturnen Turner'!E147,"K Herren","KA"))</f>
        <v/>
      </c>
      <c r="G124" t="str">
        <f>IF('Geräteturnen Turner'!$B147="","",IF(valGrpIncl="JA",IF('Geräteturnen Turner'!F147="","",'Geräteturnen Turner'!F147),""))</f>
        <v/>
      </c>
      <c r="H124" t="str">
        <f>IF('Geräteturnen Turner'!$B147="","",'Geräteturnen Turner'!$C$9)</f>
        <v/>
      </c>
      <c r="I124" t="str">
        <f>IF('Geräteturnen Turner'!$B147="","",IF('Geräteturnen Turner'!$C$10="","",'Geräteturnen Turner'!$C$10))</f>
        <v/>
      </c>
    </row>
    <row r="125" spans="1:9" x14ac:dyDescent="0.2">
      <c r="A125" t="str">
        <f>IF('Geräteturnen Turner'!$B148="","",'Geräteturnen Turner'!B148)</f>
        <v/>
      </c>
      <c r="B125" t="str">
        <f>IF('Geräteturnen Turner'!$B148="","",'Geräteturnen Turner'!C148)</f>
        <v/>
      </c>
      <c r="C125" t="str">
        <f>IF('Geräteturnen Turner'!$B148="","",'Geräteturnen Turner'!D148)</f>
        <v/>
      </c>
      <c r="D125" t="str">
        <f>IF('Geräteturnen Turner'!$B148="","","Tu")</f>
        <v/>
      </c>
      <c r="F125" t="str">
        <f>IF('Geräteturnen Turner'!$B148="","",SUBSTITUTE('Geräteturnen Turner'!E148,"K Herren","KA"))</f>
        <v/>
      </c>
      <c r="G125" t="str">
        <f>IF('Geräteturnen Turner'!$B148="","",IF(valGrpIncl="JA",IF('Geräteturnen Turner'!F148="","",'Geräteturnen Turner'!F148),""))</f>
        <v/>
      </c>
      <c r="H125" t="str">
        <f>IF('Geräteturnen Turner'!$B148="","",'Geräteturnen Turner'!$C$9)</f>
        <v/>
      </c>
      <c r="I125" t="str">
        <f>IF('Geräteturnen Turner'!$B148="","",IF('Geräteturnen Turner'!$C$10="","",'Geräteturnen Turner'!$C$10))</f>
        <v/>
      </c>
    </row>
    <row r="126" spans="1:9" x14ac:dyDescent="0.2">
      <c r="A126" t="str">
        <f>IF('Geräteturnen Turner'!$B149="","",'Geräteturnen Turner'!B149)</f>
        <v/>
      </c>
      <c r="B126" t="str">
        <f>IF('Geräteturnen Turner'!$B149="","",'Geräteturnen Turner'!C149)</f>
        <v/>
      </c>
      <c r="C126" t="str">
        <f>IF('Geräteturnen Turner'!$B149="","",'Geräteturnen Turner'!D149)</f>
        <v/>
      </c>
      <c r="D126" t="str">
        <f>IF('Geräteturnen Turner'!$B149="","","Tu")</f>
        <v/>
      </c>
      <c r="F126" t="str">
        <f>IF('Geräteturnen Turner'!$B149="","",SUBSTITUTE('Geräteturnen Turner'!E149,"K Herren","KA"))</f>
        <v/>
      </c>
      <c r="G126" t="str">
        <f>IF('Geräteturnen Turner'!$B149="","",IF(valGrpIncl="JA",IF('Geräteturnen Turner'!F149="","",'Geräteturnen Turner'!F149),""))</f>
        <v/>
      </c>
      <c r="H126" t="str">
        <f>IF('Geräteturnen Turner'!$B149="","",'Geräteturnen Turner'!$C$9)</f>
        <v/>
      </c>
      <c r="I126" t="str">
        <f>IF('Geräteturnen Turner'!$B149="","",IF('Geräteturnen Turner'!$C$10="","",'Geräteturnen Turner'!$C$10))</f>
        <v/>
      </c>
    </row>
    <row r="127" spans="1:9" x14ac:dyDescent="0.2">
      <c r="A127" t="str">
        <f>IF('Geräteturnen Turner'!$B150="","",'Geräteturnen Turner'!B150)</f>
        <v/>
      </c>
      <c r="B127" t="str">
        <f>IF('Geräteturnen Turner'!$B150="","",'Geräteturnen Turner'!C150)</f>
        <v/>
      </c>
      <c r="C127" t="str">
        <f>IF('Geräteturnen Turner'!$B150="","",'Geräteturnen Turner'!D150)</f>
        <v/>
      </c>
      <c r="D127" t="str">
        <f>IF('Geräteturnen Turner'!$B150="","","Tu")</f>
        <v/>
      </c>
      <c r="F127" t="str">
        <f>IF('Geräteturnen Turner'!$B150="","",SUBSTITUTE('Geräteturnen Turner'!E150,"K Herren","KA"))</f>
        <v/>
      </c>
      <c r="G127" t="str">
        <f>IF('Geräteturnen Turner'!$B150="","",IF(valGrpIncl="JA",IF('Geräteturnen Turner'!F150="","",'Geräteturnen Turner'!F150),""))</f>
        <v/>
      </c>
      <c r="H127" t="str">
        <f>IF('Geräteturnen Turner'!$B150="","",'Geräteturnen Turner'!$C$9)</f>
        <v/>
      </c>
      <c r="I127" t="str">
        <f>IF('Geräteturnen Turner'!$B150="","",IF('Geräteturnen Turner'!$C$10="","",'Geräteturnen Turner'!$C$10))</f>
        <v/>
      </c>
    </row>
    <row r="128" spans="1:9" x14ac:dyDescent="0.2">
      <c r="A128" t="str">
        <f>IF('Geräteturnen Turner'!$B151="","",'Geräteturnen Turner'!B151)</f>
        <v/>
      </c>
      <c r="B128" t="str">
        <f>IF('Geräteturnen Turner'!$B151="","",'Geräteturnen Turner'!C151)</f>
        <v/>
      </c>
      <c r="C128" t="str">
        <f>IF('Geräteturnen Turner'!$B151="","",'Geräteturnen Turner'!D151)</f>
        <v/>
      </c>
      <c r="D128" t="str">
        <f>IF('Geräteturnen Turner'!$B151="","","Tu")</f>
        <v/>
      </c>
      <c r="F128" t="str">
        <f>IF('Geräteturnen Turner'!$B151="","",SUBSTITUTE('Geräteturnen Turner'!E151,"K Herren","KA"))</f>
        <v/>
      </c>
      <c r="G128" t="str">
        <f>IF('Geräteturnen Turner'!$B151="","",IF(valGrpIncl="JA",IF('Geräteturnen Turner'!F151="","",'Geräteturnen Turner'!F151),""))</f>
        <v/>
      </c>
      <c r="H128" t="str">
        <f>IF('Geräteturnen Turner'!$B151="","",'Geräteturnen Turner'!$C$9)</f>
        <v/>
      </c>
      <c r="I128" t="str">
        <f>IF('Geräteturnen Turner'!$B151="","",IF('Geräteturnen Turner'!$C$10="","",'Geräteturnen Turner'!$C$10))</f>
        <v/>
      </c>
    </row>
    <row r="129" spans="1:9" x14ac:dyDescent="0.2">
      <c r="A129" t="str">
        <f>IF('Geräteturnen Turner'!$B152="","",'Geräteturnen Turner'!B152)</f>
        <v/>
      </c>
      <c r="B129" t="str">
        <f>IF('Geräteturnen Turner'!$B152="","",'Geräteturnen Turner'!C152)</f>
        <v/>
      </c>
      <c r="C129" t="str">
        <f>IF('Geräteturnen Turner'!$B152="","",'Geräteturnen Turner'!D152)</f>
        <v/>
      </c>
      <c r="D129" t="str">
        <f>IF('Geräteturnen Turner'!$B152="","","Tu")</f>
        <v/>
      </c>
      <c r="F129" t="str">
        <f>IF('Geräteturnen Turner'!$B152="","",SUBSTITUTE('Geräteturnen Turner'!E152,"K Herren","KA"))</f>
        <v/>
      </c>
      <c r="G129" t="str">
        <f>IF('Geräteturnen Turner'!$B152="","",IF(valGrpIncl="JA",IF('Geräteturnen Turner'!F152="","",'Geräteturnen Turner'!F152),""))</f>
        <v/>
      </c>
      <c r="H129" t="str">
        <f>IF('Geräteturnen Turner'!$B152="","",'Geräteturnen Turner'!$C$9)</f>
        <v/>
      </c>
      <c r="I129" t="str">
        <f>IF('Geräteturnen Turner'!$B152="","",IF('Geräteturnen Turner'!$C$10="","",'Geräteturnen Turner'!$C$10))</f>
        <v/>
      </c>
    </row>
    <row r="130" spans="1:9" x14ac:dyDescent="0.2">
      <c r="A130" t="str">
        <f>IF('Geräteturnen Turner'!$B153="","",'Geräteturnen Turner'!B153)</f>
        <v/>
      </c>
      <c r="B130" t="str">
        <f>IF('Geräteturnen Turner'!$B153="","",'Geräteturnen Turner'!C153)</f>
        <v/>
      </c>
      <c r="C130" t="str">
        <f>IF('Geräteturnen Turner'!$B153="","",'Geräteturnen Turner'!D153)</f>
        <v/>
      </c>
      <c r="D130" t="str">
        <f>IF('Geräteturnen Turner'!$B153="","","Tu")</f>
        <v/>
      </c>
      <c r="F130" t="str">
        <f>IF('Geräteturnen Turner'!$B153="","",SUBSTITUTE('Geräteturnen Turner'!E153,"K Herren","KA"))</f>
        <v/>
      </c>
      <c r="G130" t="str">
        <f>IF('Geräteturnen Turner'!$B153="","",IF(valGrpIncl="JA",IF('Geräteturnen Turner'!F153="","",'Geräteturnen Turner'!F153),""))</f>
        <v/>
      </c>
      <c r="H130" t="str">
        <f>IF('Geräteturnen Turner'!$B153="","",'Geräteturnen Turner'!$C$9)</f>
        <v/>
      </c>
      <c r="I130" t="str">
        <f>IF('Geräteturnen Turner'!$B153="","",IF('Geräteturnen Turner'!$C$10="","",'Geräteturnen Turner'!$C$10))</f>
        <v/>
      </c>
    </row>
    <row r="131" spans="1:9" x14ac:dyDescent="0.2">
      <c r="A131" t="str">
        <f>IF('Geräteturnen Turner'!$B154="","",'Geräteturnen Turner'!B154)</f>
        <v/>
      </c>
      <c r="B131" t="str">
        <f>IF('Geräteturnen Turner'!$B154="","",'Geräteturnen Turner'!C154)</f>
        <v/>
      </c>
      <c r="C131" t="str">
        <f>IF('Geräteturnen Turner'!$B154="","",'Geräteturnen Turner'!D154)</f>
        <v/>
      </c>
      <c r="D131" t="str">
        <f>IF('Geräteturnen Turner'!$B154="","","Tu")</f>
        <v/>
      </c>
      <c r="F131" t="str">
        <f>IF('Geräteturnen Turner'!$B154="","",SUBSTITUTE('Geräteturnen Turner'!E154,"K Herren","KA"))</f>
        <v/>
      </c>
      <c r="G131" t="str">
        <f>IF('Geräteturnen Turner'!$B154="","",IF(valGrpIncl="JA",IF('Geräteturnen Turner'!F154="","",'Geräteturnen Turner'!F154),""))</f>
        <v/>
      </c>
      <c r="H131" t="str">
        <f>IF('Geräteturnen Turner'!$B154="","",'Geräteturnen Turner'!$C$9)</f>
        <v/>
      </c>
      <c r="I131" t="str">
        <f>IF('Geräteturnen Turner'!$B154="","",IF('Geräteturnen Turner'!$C$10="","",'Geräteturnen Turner'!$C$10))</f>
        <v/>
      </c>
    </row>
    <row r="132" spans="1:9" x14ac:dyDescent="0.2">
      <c r="A132" t="str">
        <f>IF('Geräteturnen Turner'!$B155="","",'Geräteturnen Turner'!B155)</f>
        <v/>
      </c>
      <c r="B132" t="str">
        <f>IF('Geräteturnen Turner'!$B155="","",'Geräteturnen Turner'!C155)</f>
        <v/>
      </c>
      <c r="C132" t="str">
        <f>IF('Geräteturnen Turner'!$B155="","",'Geräteturnen Turner'!D155)</f>
        <v/>
      </c>
      <c r="D132" t="str">
        <f>IF('Geräteturnen Turner'!$B155="","","Tu")</f>
        <v/>
      </c>
      <c r="F132" t="str">
        <f>IF('Geräteturnen Turner'!$B155="","",SUBSTITUTE('Geräteturnen Turner'!E155,"K Herren","KA"))</f>
        <v/>
      </c>
      <c r="G132" t="str">
        <f>IF('Geräteturnen Turner'!$B155="","",IF(valGrpIncl="JA",IF('Geräteturnen Turner'!F155="","",'Geräteturnen Turner'!F155),""))</f>
        <v/>
      </c>
      <c r="H132" t="str">
        <f>IF('Geräteturnen Turner'!$B155="","",'Geräteturnen Turner'!$C$9)</f>
        <v/>
      </c>
      <c r="I132" t="str">
        <f>IF('Geräteturnen Turner'!$B155="","",IF('Geräteturnen Turner'!$C$10="","",'Geräteturnen Turner'!$C$10))</f>
        <v/>
      </c>
    </row>
    <row r="133" spans="1:9" x14ac:dyDescent="0.2">
      <c r="A133" t="str">
        <f>IF('Geräteturnen Turner'!$B156="","",'Geräteturnen Turner'!B156)</f>
        <v/>
      </c>
      <c r="B133" t="str">
        <f>IF('Geräteturnen Turner'!$B156="","",'Geräteturnen Turner'!C156)</f>
        <v/>
      </c>
      <c r="C133" t="str">
        <f>IF('Geräteturnen Turner'!$B156="","",'Geräteturnen Turner'!D156)</f>
        <v/>
      </c>
      <c r="D133" t="str">
        <f>IF('Geräteturnen Turner'!$B156="","","Tu")</f>
        <v/>
      </c>
      <c r="F133" t="str">
        <f>IF('Geräteturnen Turner'!$B156="","",SUBSTITUTE('Geräteturnen Turner'!E156,"K Herren","KA"))</f>
        <v/>
      </c>
      <c r="G133" t="str">
        <f>IF('Geräteturnen Turner'!$B156="","",IF(valGrpIncl="JA",IF('Geräteturnen Turner'!F156="","",'Geräteturnen Turner'!F156),""))</f>
        <v/>
      </c>
      <c r="H133" t="str">
        <f>IF('Geräteturnen Turner'!$B156="","",'Geräteturnen Turner'!$C$9)</f>
        <v/>
      </c>
      <c r="I133" t="str">
        <f>IF('Geräteturnen Turner'!$B156="","",IF('Geräteturnen Turner'!$C$10="","",'Geräteturnen Turner'!$C$10))</f>
        <v/>
      </c>
    </row>
    <row r="134" spans="1:9" x14ac:dyDescent="0.2">
      <c r="A134" t="str">
        <f>IF('Geräteturnen Turner'!$B157="","",'Geräteturnen Turner'!B157)</f>
        <v/>
      </c>
      <c r="B134" t="str">
        <f>IF('Geräteturnen Turner'!$B157="","",'Geräteturnen Turner'!C157)</f>
        <v/>
      </c>
      <c r="C134" t="str">
        <f>IF('Geräteturnen Turner'!$B157="","",'Geräteturnen Turner'!D157)</f>
        <v/>
      </c>
      <c r="D134" t="str">
        <f>IF('Geräteturnen Turner'!$B157="","","Tu")</f>
        <v/>
      </c>
      <c r="F134" t="str">
        <f>IF('Geräteturnen Turner'!$B157="","",SUBSTITUTE('Geräteturnen Turner'!E157,"K Herren","KA"))</f>
        <v/>
      </c>
      <c r="G134" t="str">
        <f>IF('Geräteturnen Turner'!$B157="","",IF(valGrpIncl="JA",IF('Geräteturnen Turner'!F157="","",'Geräteturnen Turner'!F157),""))</f>
        <v/>
      </c>
      <c r="H134" t="str">
        <f>IF('Geräteturnen Turner'!$B157="","",'Geräteturnen Turner'!$C$9)</f>
        <v/>
      </c>
      <c r="I134" t="str">
        <f>IF('Geräteturnen Turner'!$B157="","",IF('Geräteturnen Turner'!$C$10="","",'Geräteturnen Turner'!$C$10))</f>
        <v/>
      </c>
    </row>
    <row r="135" spans="1:9" x14ac:dyDescent="0.2">
      <c r="A135" t="str">
        <f>IF('Geräteturnen Turner'!$B158="","",'Geräteturnen Turner'!B158)</f>
        <v/>
      </c>
      <c r="B135" t="str">
        <f>IF('Geräteturnen Turner'!$B158="","",'Geräteturnen Turner'!C158)</f>
        <v/>
      </c>
      <c r="C135" t="str">
        <f>IF('Geräteturnen Turner'!$B158="","",'Geräteturnen Turner'!D158)</f>
        <v/>
      </c>
      <c r="D135" t="str">
        <f>IF('Geräteturnen Turner'!$B158="","","Tu")</f>
        <v/>
      </c>
      <c r="F135" t="str">
        <f>IF('Geräteturnen Turner'!$B158="","",SUBSTITUTE('Geräteturnen Turner'!E158,"K Herren","KA"))</f>
        <v/>
      </c>
      <c r="G135" t="str">
        <f>IF('Geräteturnen Turner'!$B158="","",IF(valGrpIncl="JA",IF('Geräteturnen Turner'!F158="","",'Geräteturnen Turner'!F158),""))</f>
        <v/>
      </c>
      <c r="H135" t="str">
        <f>IF('Geräteturnen Turner'!$B158="","",'Geräteturnen Turner'!$C$9)</f>
        <v/>
      </c>
      <c r="I135" t="str">
        <f>IF('Geräteturnen Turner'!$B158="","",IF('Geräteturnen Turner'!$C$10="","",'Geräteturnen Turner'!$C$10))</f>
        <v/>
      </c>
    </row>
    <row r="136" spans="1:9" x14ac:dyDescent="0.2">
      <c r="A136" t="str">
        <f>IF('Geräteturnen Turner'!$B159="","",'Geräteturnen Turner'!B159)</f>
        <v/>
      </c>
      <c r="B136" t="str">
        <f>IF('Geräteturnen Turner'!$B159="","",'Geräteturnen Turner'!C159)</f>
        <v/>
      </c>
      <c r="C136" t="str">
        <f>IF('Geräteturnen Turner'!$B159="","",'Geräteturnen Turner'!D159)</f>
        <v/>
      </c>
      <c r="D136" t="str">
        <f>IF('Geräteturnen Turner'!$B159="","","Tu")</f>
        <v/>
      </c>
      <c r="F136" t="str">
        <f>IF('Geräteturnen Turner'!$B159="","",SUBSTITUTE('Geräteturnen Turner'!E159,"K Herren","KA"))</f>
        <v/>
      </c>
      <c r="G136" t="str">
        <f>IF('Geräteturnen Turner'!$B159="","",IF(valGrpIncl="JA",IF('Geräteturnen Turner'!F159="","",'Geräteturnen Turner'!F159),""))</f>
        <v/>
      </c>
      <c r="H136" t="str">
        <f>IF('Geräteturnen Turner'!$B159="","",'Geräteturnen Turner'!$C$9)</f>
        <v/>
      </c>
      <c r="I136" t="str">
        <f>IF('Geräteturnen Turner'!$B159="","",IF('Geräteturnen Turner'!$C$10="","",'Geräteturnen Turner'!$C$10))</f>
        <v/>
      </c>
    </row>
    <row r="137" spans="1:9" x14ac:dyDescent="0.2">
      <c r="A137" t="str">
        <f>IF('Geräteturnen Turner'!$B160="","",'Geräteturnen Turner'!B160)</f>
        <v/>
      </c>
      <c r="B137" t="str">
        <f>IF('Geräteturnen Turner'!$B160="","",'Geräteturnen Turner'!C160)</f>
        <v/>
      </c>
      <c r="C137" t="str">
        <f>IF('Geräteturnen Turner'!$B160="","",'Geräteturnen Turner'!D160)</f>
        <v/>
      </c>
      <c r="D137" t="str">
        <f>IF('Geräteturnen Turner'!$B160="","","Tu")</f>
        <v/>
      </c>
      <c r="F137" t="str">
        <f>IF('Geräteturnen Turner'!$B160="","",SUBSTITUTE('Geräteturnen Turner'!E160,"K Herren","KA"))</f>
        <v/>
      </c>
      <c r="G137" t="str">
        <f>IF('Geräteturnen Turner'!$B160="","",IF(valGrpIncl="JA",IF('Geräteturnen Turner'!F160="","",'Geräteturnen Turner'!F160),""))</f>
        <v/>
      </c>
      <c r="H137" t="str">
        <f>IF('Geräteturnen Turner'!$B160="","",'Geräteturnen Turner'!$C$9)</f>
        <v/>
      </c>
      <c r="I137" t="str">
        <f>IF('Geräteturnen Turner'!$B160="","",IF('Geräteturnen Turner'!$C$10="","",'Geräteturnen Turner'!$C$10))</f>
        <v/>
      </c>
    </row>
    <row r="138" spans="1:9" x14ac:dyDescent="0.2">
      <c r="A138" t="str">
        <f>IF('Geräteturnen Turner'!$B161="","",'Geräteturnen Turner'!B161)</f>
        <v/>
      </c>
      <c r="B138" t="str">
        <f>IF('Geräteturnen Turner'!$B161="","",'Geräteturnen Turner'!C161)</f>
        <v/>
      </c>
      <c r="C138" t="str">
        <f>IF('Geräteturnen Turner'!$B161="","",'Geräteturnen Turner'!D161)</f>
        <v/>
      </c>
      <c r="D138" t="str">
        <f>IF('Geräteturnen Turner'!$B161="","","Tu")</f>
        <v/>
      </c>
      <c r="F138" t="str">
        <f>IF('Geräteturnen Turner'!$B161="","",SUBSTITUTE('Geräteturnen Turner'!E161,"K Herren","KA"))</f>
        <v/>
      </c>
      <c r="G138" t="str">
        <f>IF('Geräteturnen Turner'!$B161="","",IF(valGrpIncl="JA",IF('Geräteturnen Turner'!F161="","",'Geräteturnen Turner'!F161),""))</f>
        <v/>
      </c>
      <c r="H138" t="str">
        <f>IF('Geräteturnen Turner'!$B161="","",'Geräteturnen Turner'!$C$9)</f>
        <v/>
      </c>
      <c r="I138" t="str">
        <f>IF('Geräteturnen Turner'!$B161="","",IF('Geräteturnen Turner'!$C$10="","",'Geräteturnen Turner'!$C$10))</f>
        <v/>
      </c>
    </row>
    <row r="139" spans="1:9" x14ac:dyDescent="0.2">
      <c r="A139" t="str">
        <f>IF('Geräteturnen Turner'!$B162="","",'Geräteturnen Turner'!B162)</f>
        <v/>
      </c>
      <c r="B139" t="str">
        <f>IF('Geräteturnen Turner'!$B162="","",'Geräteturnen Turner'!C162)</f>
        <v/>
      </c>
      <c r="C139" t="str">
        <f>IF('Geräteturnen Turner'!$B162="","",'Geräteturnen Turner'!D162)</f>
        <v/>
      </c>
      <c r="D139" t="str">
        <f>IF('Geräteturnen Turner'!$B162="","","Tu")</f>
        <v/>
      </c>
      <c r="F139" t="str">
        <f>IF('Geräteturnen Turner'!$B162="","",SUBSTITUTE('Geräteturnen Turner'!E162,"K Herren","KA"))</f>
        <v/>
      </c>
      <c r="G139" t="str">
        <f>IF('Geräteturnen Turner'!$B162="","",IF(valGrpIncl="JA",IF('Geräteturnen Turner'!F162="","",'Geräteturnen Turner'!F162),""))</f>
        <v/>
      </c>
      <c r="H139" t="str">
        <f>IF('Geräteturnen Turner'!$B162="","",'Geräteturnen Turner'!$C$9)</f>
        <v/>
      </c>
      <c r="I139" t="str">
        <f>IF('Geräteturnen Turner'!$B162="","",IF('Geräteturnen Turner'!$C$10="","",'Geräteturnen Turner'!$C$10))</f>
        <v/>
      </c>
    </row>
    <row r="140" spans="1:9" x14ac:dyDescent="0.2">
      <c r="A140" t="str">
        <f>IF('Geräteturnen Turner'!$B163="","",'Geräteturnen Turner'!B163)</f>
        <v/>
      </c>
      <c r="B140" t="str">
        <f>IF('Geräteturnen Turner'!$B163="","",'Geräteturnen Turner'!C163)</f>
        <v/>
      </c>
      <c r="C140" t="str">
        <f>IF('Geräteturnen Turner'!$B163="","",'Geräteturnen Turner'!D163)</f>
        <v/>
      </c>
      <c r="D140" t="str">
        <f>IF('Geräteturnen Turner'!$B163="","","Tu")</f>
        <v/>
      </c>
      <c r="F140" t="str">
        <f>IF('Geräteturnen Turner'!$B163="","",SUBSTITUTE('Geräteturnen Turner'!E163,"K Herren","KA"))</f>
        <v/>
      </c>
      <c r="G140" t="str">
        <f>IF('Geräteturnen Turner'!$B163="","",IF(valGrpIncl="JA",IF('Geräteturnen Turner'!F163="","",'Geräteturnen Turner'!F163),""))</f>
        <v/>
      </c>
      <c r="H140" t="str">
        <f>IF('Geräteturnen Turner'!$B163="","",'Geräteturnen Turner'!$C$9)</f>
        <v/>
      </c>
      <c r="I140" t="str">
        <f>IF('Geräteturnen Turner'!$B163="","",IF('Geräteturnen Turner'!$C$10="","",'Geräteturnen Turner'!$C$10))</f>
        <v/>
      </c>
    </row>
    <row r="141" spans="1:9" x14ac:dyDescent="0.2">
      <c r="A141" t="str">
        <f>IF('Geräteturnen Turner'!$B164="","",'Geräteturnen Turner'!B164)</f>
        <v/>
      </c>
      <c r="B141" t="str">
        <f>IF('Geräteturnen Turner'!$B164="","",'Geräteturnen Turner'!C164)</f>
        <v/>
      </c>
      <c r="C141" t="str">
        <f>IF('Geräteturnen Turner'!$B164="","",'Geräteturnen Turner'!D164)</f>
        <v/>
      </c>
      <c r="D141" t="str">
        <f>IF('Geräteturnen Turner'!$B164="","","Tu")</f>
        <v/>
      </c>
      <c r="F141" t="str">
        <f>IF('Geräteturnen Turner'!$B164="","",SUBSTITUTE('Geräteturnen Turner'!E164,"K Herren","KA"))</f>
        <v/>
      </c>
      <c r="G141" t="str">
        <f>IF('Geräteturnen Turner'!$B164="","",IF(valGrpIncl="JA",IF('Geräteturnen Turner'!F164="","",'Geräteturnen Turner'!F164),""))</f>
        <v/>
      </c>
      <c r="H141" t="str">
        <f>IF('Geräteturnen Turner'!$B164="","",'Geräteturnen Turner'!$C$9)</f>
        <v/>
      </c>
      <c r="I141" t="str">
        <f>IF('Geräteturnen Turner'!$B164="","",IF('Geräteturnen Turner'!$C$10="","",'Geräteturnen Turner'!$C$10))</f>
        <v/>
      </c>
    </row>
    <row r="142" spans="1:9" x14ac:dyDescent="0.2">
      <c r="A142" t="str">
        <f>IF('Geräteturnen Turner'!$B165="","",'Geräteturnen Turner'!B165)</f>
        <v/>
      </c>
      <c r="B142" t="str">
        <f>IF('Geräteturnen Turner'!$B165="","",'Geräteturnen Turner'!C165)</f>
        <v/>
      </c>
      <c r="C142" t="str">
        <f>IF('Geräteturnen Turner'!$B165="","",'Geräteturnen Turner'!D165)</f>
        <v/>
      </c>
      <c r="D142" t="str">
        <f>IF('Geräteturnen Turner'!$B165="","","Tu")</f>
        <v/>
      </c>
      <c r="F142" t="str">
        <f>IF('Geräteturnen Turner'!$B165="","",SUBSTITUTE('Geräteturnen Turner'!E165,"K Herren","KA"))</f>
        <v/>
      </c>
      <c r="G142" t="str">
        <f>IF('Geräteturnen Turner'!$B165="","",IF(valGrpIncl="JA",IF('Geräteturnen Turner'!F165="","",'Geräteturnen Turner'!F165),""))</f>
        <v/>
      </c>
      <c r="H142" t="str">
        <f>IF('Geräteturnen Turner'!$B165="","",'Geräteturnen Turner'!$C$9)</f>
        <v/>
      </c>
      <c r="I142" t="str">
        <f>IF('Geräteturnen Turner'!$B165="","",IF('Geräteturnen Turner'!$C$10="","",'Geräteturnen Turner'!$C$10))</f>
        <v/>
      </c>
    </row>
    <row r="143" spans="1:9" x14ac:dyDescent="0.2">
      <c r="A143" t="str">
        <f>IF('Geräteturnen Turner'!$B166="","",'Geräteturnen Turner'!B166)</f>
        <v/>
      </c>
      <c r="B143" t="str">
        <f>IF('Geräteturnen Turner'!$B166="","",'Geräteturnen Turner'!C166)</f>
        <v/>
      </c>
      <c r="C143" t="str">
        <f>IF('Geräteturnen Turner'!$B166="","",'Geräteturnen Turner'!D166)</f>
        <v/>
      </c>
      <c r="D143" t="str">
        <f>IF('Geräteturnen Turner'!$B166="","","Tu")</f>
        <v/>
      </c>
      <c r="F143" t="str">
        <f>IF('Geräteturnen Turner'!$B166="","",SUBSTITUTE('Geräteturnen Turner'!E166,"K Herren","KA"))</f>
        <v/>
      </c>
      <c r="G143" t="str">
        <f>IF('Geräteturnen Turner'!$B166="","",IF(valGrpIncl="JA",IF('Geräteturnen Turner'!F166="","",'Geräteturnen Turner'!F166),""))</f>
        <v/>
      </c>
      <c r="H143" t="str">
        <f>IF('Geräteturnen Turner'!$B166="","",'Geräteturnen Turner'!$C$9)</f>
        <v/>
      </c>
      <c r="I143" t="str">
        <f>IF('Geräteturnen Turner'!$B166="","",IF('Geräteturnen Turner'!$C$10="","",'Geräteturnen Turner'!$C$10))</f>
        <v/>
      </c>
    </row>
    <row r="144" spans="1:9" x14ac:dyDescent="0.2">
      <c r="A144" t="str">
        <f>IF('Geräteturnen Turner'!$B167="","",'Geräteturnen Turner'!B167)</f>
        <v/>
      </c>
      <c r="B144" t="str">
        <f>IF('Geräteturnen Turner'!$B167="","",'Geräteturnen Turner'!C167)</f>
        <v/>
      </c>
      <c r="C144" t="str">
        <f>IF('Geräteturnen Turner'!$B167="","",'Geräteturnen Turner'!D167)</f>
        <v/>
      </c>
      <c r="D144" t="str">
        <f>IF('Geräteturnen Turner'!$B167="","","Tu")</f>
        <v/>
      </c>
      <c r="F144" t="str">
        <f>IF('Geräteturnen Turner'!$B167="","",SUBSTITUTE('Geräteturnen Turner'!E167,"K Herren","KA"))</f>
        <v/>
      </c>
      <c r="G144" t="str">
        <f>IF('Geräteturnen Turner'!$B167="","",IF(valGrpIncl="JA",IF('Geräteturnen Turner'!F167="","",'Geräteturnen Turner'!F167),""))</f>
        <v/>
      </c>
      <c r="H144" t="str">
        <f>IF('Geräteturnen Turner'!$B167="","",'Geräteturnen Turner'!$C$9)</f>
        <v/>
      </c>
      <c r="I144" t="str">
        <f>IF('Geräteturnen Turner'!$B167="","",IF('Geräteturnen Turner'!$C$10="","",'Geräteturnen Turner'!$C$10))</f>
        <v/>
      </c>
    </row>
    <row r="145" spans="1:9" x14ac:dyDescent="0.2">
      <c r="A145" t="str">
        <f>IF('Geräteturnen Turner'!$B168="","",'Geräteturnen Turner'!B168)</f>
        <v/>
      </c>
      <c r="B145" t="str">
        <f>IF('Geräteturnen Turner'!$B168="","",'Geräteturnen Turner'!C168)</f>
        <v/>
      </c>
      <c r="C145" t="str">
        <f>IF('Geräteturnen Turner'!$B168="","",'Geräteturnen Turner'!D168)</f>
        <v/>
      </c>
      <c r="D145" t="str">
        <f>IF('Geräteturnen Turner'!$B168="","","Tu")</f>
        <v/>
      </c>
      <c r="F145" t="str">
        <f>IF('Geräteturnen Turner'!$B168="","",SUBSTITUTE('Geräteturnen Turner'!E168,"K Herren","KA"))</f>
        <v/>
      </c>
      <c r="G145" t="str">
        <f>IF('Geräteturnen Turner'!$B168="","",IF(valGrpIncl="JA",IF('Geräteturnen Turner'!F168="","",'Geräteturnen Turner'!F168),""))</f>
        <v/>
      </c>
      <c r="H145" t="str">
        <f>IF('Geräteturnen Turner'!$B168="","",'Geräteturnen Turner'!$C$9)</f>
        <v/>
      </c>
      <c r="I145" t="str">
        <f>IF('Geräteturnen Turner'!$B168="","",IF('Geräteturnen Turner'!$C$10="","",'Geräteturnen Turner'!$C$10))</f>
        <v/>
      </c>
    </row>
    <row r="146" spans="1:9" x14ac:dyDescent="0.2">
      <c r="A146" t="str">
        <f>IF('Geräteturnen Turner'!$B169="","",'Geräteturnen Turner'!B169)</f>
        <v/>
      </c>
      <c r="B146" t="str">
        <f>IF('Geräteturnen Turner'!$B169="","",'Geräteturnen Turner'!C169)</f>
        <v/>
      </c>
      <c r="C146" t="str">
        <f>IF('Geräteturnen Turner'!$B169="","",'Geräteturnen Turner'!D169)</f>
        <v/>
      </c>
      <c r="D146" t="str">
        <f>IF('Geräteturnen Turner'!$B169="","","Tu")</f>
        <v/>
      </c>
      <c r="F146" t="str">
        <f>IF('Geräteturnen Turner'!$B169="","",SUBSTITUTE('Geräteturnen Turner'!E169,"K Herren","KA"))</f>
        <v/>
      </c>
      <c r="G146" t="str">
        <f>IF('Geräteturnen Turner'!$B169="","",IF(valGrpIncl="JA",IF('Geräteturnen Turner'!F169="","",'Geräteturnen Turner'!F169),""))</f>
        <v/>
      </c>
      <c r="H146" t="str">
        <f>IF('Geräteturnen Turner'!$B169="","",'Geräteturnen Turner'!$C$9)</f>
        <v/>
      </c>
      <c r="I146" t="str">
        <f>IF('Geräteturnen Turner'!$B169="","",IF('Geräteturnen Turner'!$C$10="","",'Geräteturnen Turner'!$C$10))</f>
        <v/>
      </c>
    </row>
    <row r="147" spans="1:9" x14ac:dyDescent="0.2">
      <c r="A147" t="str">
        <f>IF('Geräteturnen Turner'!$B170="","",'Geräteturnen Turner'!B170)</f>
        <v/>
      </c>
      <c r="B147" t="str">
        <f>IF('Geräteturnen Turner'!$B170="","",'Geräteturnen Turner'!C170)</f>
        <v/>
      </c>
      <c r="C147" t="str">
        <f>IF('Geräteturnen Turner'!$B170="","",'Geräteturnen Turner'!D170)</f>
        <v/>
      </c>
      <c r="D147" t="str">
        <f>IF('Geräteturnen Turner'!$B170="","","Tu")</f>
        <v/>
      </c>
      <c r="F147" t="str">
        <f>IF('Geräteturnen Turner'!$B170="","",SUBSTITUTE('Geräteturnen Turner'!E170,"K Herren","KA"))</f>
        <v/>
      </c>
      <c r="G147" t="str">
        <f>IF('Geräteturnen Turner'!$B170="","",IF(valGrpIncl="JA",IF('Geräteturnen Turner'!F170="","",'Geräteturnen Turner'!F170),""))</f>
        <v/>
      </c>
      <c r="H147" t="str">
        <f>IF('Geräteturnen Turner'!$B170="","",'Geräteturnen Turner'!$C$9)</f>
        <v/>
      </c>
      <c r="I147" t="str">
        <f>IF('Geräteturnen Turner'!$B170="","",IF('Geräteturnen Turner'!$C$10="","",'Geräteturnen Turner'!$C$10))</f>
        <v/>
      </c>
    </row>
    <row r="148" spans="1:9" x14ac:dyDescent="0.2">
      <c r="A148" t="str">
        <f>IF('Geräteturnen Turner'!$B171="","",'Geräteturnen Turner'!B171)</f>
        <v/>
      </c>
      <c r="B148" t="str">
        <f>IF('Geräteturnen Turner'!$B171="","",'Geräteturnen Turner'!C171)</f>
        <v/>
      </c>
      <c r="C148" t="str">
        <f>IF('Geräteturnen Turner'!$B171="","",'Geräteturnen Turner'!D171)</f>
        <v/>
      </c>
      <c r="D148" t="str">
        <f>IF('Geräteturnen Turner'!$B171="","","Tu")</f>
        <v/>
      </c>
      <c r="F148" t="str">
        <f>IF('Geräteturnen Turner'!$B171="","",SUBSTITUTE('Geräteturnen Turner'!E171,"K Herren","KA"))</f>
        <v/>
      </c>
      <c r="G148" t="str">
        <f>IF('Geräteturnen Turner'!$B171="","",IF(valGrpIncl="JA",IF('Geräteturnen Turner'!F171="","",'Geräteturnen Turner'!F171),""))</f>
        <v/>
      </c>
      <c r="H148" t="str">
        <f>IF('Geräteturnen Turner'!$B171="","",'Geräteturnen Turner'!$C$9)</f>
        <v/>
      </c>
      <c r="I148" t="str">
        <f>IF('Geräteturnen Turner'!$B171="","",IF('Geräteturnen Turner'!$C$10="","",'Geräteturnen Turner'!$C$10))</f>
        <v/>
      </c>
    </row>
    <row r="149" spans="1:9" x14ac:dyDescent="0.2">
      <c r="A149" t="str">
        <f>IF('Geräteturnen Turner'!$B172="","",'Geräteturnen Turner'!B172)</f>
        <v/>
      </c>
      <c r="B149" t="str">
        <f>IF('Geräteturnen Turner'!$B172="","",'Geräteturnen Turner'!C172)</f>
        <v/>
      </c>
      <c r="C149" t="str">
        <f>IF('Geräteturnen Turner'!$B172="","",'Geräteturnen Turner'!D172)</f>
        <v/>
      </c>
      <c r="D149" t="str">
        <f>IF('Geräteturnen Turner'!$B172="","","Tu")</f>
        <v/>
      </c>
      <c r="F149" t="str">
        <f>IF('Geräteturnen Turner'!$B172="","",SUBSTITUTE('Geräteturnen Turner'!E172,"K Herren","KA"))</f>
        <v/>
      </c>
      <c r="G149" t="str">
        <f>IF('Geräteturnen Turner'!$B172="","",IF(valGrpIncl="JA",IF('Geräteturnen Turner'!F172="","",'Geräteturnen Turner'!F172),""))</f>
        <v/>
      </c>
      <c r="H149" t="str">
        <f>IF('Geräteturnen Turner'!$B172="","",'Geräteturnen Turner'!$C$9)</f>
        <v/>
      </c>
      <c r="I149" t="str">
        <f>IF('Geräteturnen Turner'!$B172="","",IF('Geräteturnen Turner'!$C$10="","",'Geräteturnen Turner'!$C$10))</f>
        <v/>
      </c>
    </row>
    <row r="150" spans="1:9" x14ac:dyDescent="0.2">
      <c r="A150" t="str">
        <f>IF('Geräteturnen Turner'!$B173="","",'Geräteturnen Turner'!B173)</f>
        <v/>
      </c>
      <c r="B150" t="str">
        <f>IF('Geräteturnen Turner'!$B173="","",'Geräteturnen Turner'!C173)</f>
        <v/>
      </c>
      <c r="C150" t="str">
        <f>IF('Geräteturnen Turner'!$B173="","",'Geräteturnen Turner'!D173)</f>
        <v/>
      </c>
      <c r="D150" t="str">
        <f>IF('Geräteturnen Turner'!$B173="","","Tu")</f>
        <v/>
      </c>
      <c r="F150" t="str">
        <f>IF('Geräteturnen Turner'!$B173="","",SUBSTITUTE('Geräteturnen Turner'!E173,"K Herren","KA"))</f>
        <v/>
      </c>
      <c r="G150" t="str">
        <f>IF('Geräteturnen Turner'!$B173="","",IF(valGrpIncl="JA",IF('Geräteturnen Turner'!F173="","",'Geräteturnen Turner'!F173),""))</f>
        <v/>
      </c>
      <c r="H150" t="str">
        <f>IF('Geräteturnen Turner'!$B173="","",'Geräteturnen Turner'!$C$9)</f>
        <v/>
      </c>
      <c r="I150" t="str">
        <f>IF('Geräteturnen Turner'!$B173="","",IF('Geräteturnen Turner'!$C$10="","",'Geräteturnen Turner'!$C$10))</f>
        <v/>
      </c>
    </row>
    <row r="151" spans="1:9" x14ac:dyDescent="0.2">
      <c r="A151" t="str">
        <f>IF('Geräteturnen Turner'!$B174="","",'Geräteturnen Turner'!B174)</f>
        <v/>
      </c>
      <c r="B151" t="str">
        <f>IF('Geräteturnen Turner'!$B174="","",'Geräteturnen Turner'!C174)</f>
        <v/>
      </c>
      <c r="C151" t="str">
        <f>IF('Geräteturnen Turner'!$B174="","",'Geräteturnen Turner'!D174)</f>
        <v/>
      </c>
      <c r="D151" t="str">
        <f>IF('Geräteturnen Turner'!$B174="","","Tu")</f>
        <v/>
      </c>
      <c r="F151" t="str">
        <f>IF('Geräteturnen Turner'!$B174="","",SUBSTITUTE('Geräteturnen Turner'!E174,"K Herren","KA"))</f>
        <v/>
      </c>
      <c r="G151" t="str">
        <f>IF('Geräteturnen Turner'!$B174="","",IF(valGrpIncl="JA",IF('Geräteturnen Turner'!F174="","",'Geräteturnen Turner'!F174),""))</f>
        <v/>
      </c>
      <c r="H151" t="str">
        <f>IF('Geräteturnen Turner'!$B174="","",'Geräteturnen Turner'!$C$9)</f>
        <v/>
      </c>
      <c r="I151" t="str">
        <f>IF('Geräteturnen Turner'!$B174="","",IF('Geräteturnen Turner'!$C$10="","",'Geräteturnen Turner'!$C$10))</f>
        <v/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9121EAACCC2E84AB7B132E4C842A2CA" ma:contentTypeVersion="14" ma:contentTypeDescription="Ein neues Dokument erstellen." ma:contentTypeScope="" ma:versionID="b0d15b12df749a1fdc0d32b4d83d6deb">
  <xsd:schema xmlns:xsd="http://www.w3.org/2001/XMLSchema" xmlns:xs="http://www.w3.org/2001/XMLSchema" xmlns:p="http://schemas.microsoft.com/office/2006/metadata/properties" xmlns:ns2="872b2fad-2ea0-482b-8f77-eecd8f236195" xmlns:ns3="175f9971-335c-4360-bda3-a9b49ef44274" targetNamespace="http://schemas.microsoft.com/office/2006/metadata/properties" ma:root="true" ma:fieldsID="87e94aece62eb4e72779569d5e1abdf9" ns2:_="" ns3:_="">
    <xsd:import namespace="872b2fad-2ea0-482b-8f77-eecd8f236195"/>
    <xsd:import namespace="175f9971-335c-4360-bda3-a9b49ef442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2b2fad-2ea0-482b-8f77-eecd8f2361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Bildmarkierungen" ma:readOnly="false" ma:fieldId="{5cf76f15-5ced-4ddc-b409-7134ff3c332f}" ma:taxonomyMulti="true" ma:sspId="02e13f6f-6dd2-474b-bd67-cb17fb8d30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5f9971-335c-4360-bda3-a9b49ef44274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767cd798-4d92-49e5-93fd-fd6e523a0c8a}" ma:internalName="TaxCatchAll" ma:showField="CatchAllData" ma:web="175f9971-335c-4360-bda3-a9b49ef442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75f9971-335c-4360-bda3-a9b49ef44274" xsi:nil="true"/>
    <lcf76f155ced4ddcb4097134ff3c332f xmlns="872b2fad-2ea0-482b-8f77-eecd8f23619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2E7E8C1-481F-42B0-9E97-5DAFE028222F}"/>
</file>

<file path=customXml/itemProps2.xml><?xml version="1.0" encoding="utf-8"?>
<ds:datastoreItem xmlns:ds="http://schemas.openxmlformats.org/officeDocument/2006/customXml" ds:itemID="{1E5CE262-C4D2-45B7-8553-B9F819694C8A}"/>
</file>

<file path=customXml/itemProps3.xml><?xml version="1.0" encoding="utf-8"?>
<ds:datastoreItem xmlns:ds="http://schemas.openxmlformats.org/officeDocument/2006/customXml" ds:itemID="{424042F4-CA16-46A4-835F-0714A651AE68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28</vt:i4>
      </vt:variant>
    </vt:vector>
  </HeadingPairs>
  <TitlesOfParts>
    <vt:vector size="38" baseType="lpstr">
      <vt:lpstr>Übersicht</vt:lpstr>
      <vt:lpstr>Geräteturnen Turnerinnen</vt:lpstr>
      <vt:lpstr>Geräteturnen Turner</vt:lpstr>
      <vt:lpstr>Geräteturnen Wertungsrichter</vt:lpstr>
      <vt:lpstr>Allgemeiner Wettkampf</vt:lpstr>
      <vt:lpstr>Allg. Wettkampf HiKampfrichter</vt:lpstr>
      <vt:lpstr>Settings</vt:lpstr>
      <vt:lpstr>dataExport_GeTi</vt:lpstr>
      <vt:lpstr>dataExport_GeTu</vt:lpstr>
      <vt:lpstr>dataExport_AW</vt:lpstr>
      <vt:lpstr>'Allgemeiner Wettkampf'!Drucktitel</vt:lpstr>
      <vt:lpstr>'Geräteturnen Turner'!Drucktitel</vt:lpstr>
      <vt:lpstr>'Geräteturnen Turnerinnen'!Drucktitel</vt:lpstr>
      <vt:lpstr>lstAW</vt:lpstr>
      <vt:lpstr>lstAW_K</vt:lpstr>
      <vt:lpstr>lstAW_M</vt:lpstr>
      <vt:lpstr>lstK</vt:lpstr>
      <vt:lpstr>lstTeam_K</vt:lpstr>
      <vt:lpstr>lstTeam_M</vt:lpstr>
      <vt:lpstr>rngKategorienAW</vt:lpstr>
      <vt:lpstr>rngKategorienGeTu</vt:lpstr>
      <vt:lpstr>rngKategorienTeam</vt:lpstr>
      <vt:lpstr>'Geräteturnen Turner'!rngTeilnehmer</vt:lpstr>
      <vt:lpstr>'Geräteturnen Turnerinnen'!rngTeilnehmer</vt:lpstr>
      <vt:lpstr>valAnmeldeschluss</vt:lpstr>
      <vt:lpstr>valAWHiKR</vt:lpstr>
      <vt:lpstr>valGeTuWR</vt:lpstr>
      <vt:lpstr>valGrpIncl</vt:lpstr>
      <vt:lpstr>valHasAW</vt:lpstr>
      <vt:lpstr>valHasGeTu</vt:lpstr>
      <vt:lpstr>valMailTo</vt:lpstr>
      <vt:lpstr>valMDCity</vt:lpstr>
      <vt:lpstr>valMDDate</vt:lpstr>
      <vt:lpstr>valMDFree</vt:lpstr>
      <vt:lpstr>valMDOrg</vt:lpstr>
      <vt:lpstr>valMDTitle</vt:lpstr>
      <vt:lpstr>valMDYear</vt:lpstr>
      <vt:lpstr>valRegion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Rechnungsbüro</dc:title>
  <dc:subject>Märchler Derby</dc:subject>
  <dc:creator>Roman Kälin</dc:creator>
  <dc:description>Test</dc:description>
  <cp:lastModifiedBy>Roman Kälin</cp:lastModifiedBy>
  <cp:lastPrinted>2018-12-04T14:19:54Z</cp:lastPrinted>
  <dcterms:created xsi:type="dcterms:W3CDTF">2002-08-05T19:56:34Z</dcterms:created>
  <dcterms:modified xsi:type="dcterms:W3CDTF">2026-03-15T21:21:16Z</dcterms:modified>
  <cp:category>(c) 2011, rk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0x01010019121EAACCC2E84AB7B132E4C842A2CA</vt:lpwstr>
  </property>
</Properties>
</file>